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1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6140" windowHeight="9240" tabRatio="795" activeTab="0"/>
  </bookViews>
  <sheets>
    <sheet name="破産手続開始・免責許可申立書" sheetId="1" r:id="rId1"/>
    <sheet name="債権者一覧表（一般用）" sheetId="2" r:id="rId2"/>
    <sheet name="債権者一覧表（公租公課用）" sheetId="3" r:id="rId3"/>
    <sheet name="財産目録（一覧）" sheetId="4" r:id="rId4"/>
    <sheet name="財産目録" sheetId="5" r:id="rId5"/>
    <sheet name="報告書" sheetId="6" r:id="rId6"/>
    <sheet name="家計全体の状況" sheetId="7" r:id="rId7"/>
    <sheet name="ライフラインの支払方法" sheetId="8" r:id="rId8"/>
    <sheet name="オーバーローン定型上申書" sheetId="9" r:id="rId9"/>
    <sheet name="同廃チェックリスト" sheetId="10" r:id="rId10"/>
    <sheet name="債権者変更・追加の上申書" sheetId="11" r:id="rId11"/>
    <sheet name="預金通帳についてのご協力のお願い" sheetId="12" r:id="rId12"/>
    <sheet name="「家計全体の状況」ご協力のお願い" sheetId="13" r:id="rId13"/>
    <sheet name="リスト" sheetId="14" r:id="rId14"/>
  </sheets>
  <definedNames>
    <definedName name="ＡＢＣＤ">'リスト'!$B$2:$B$6</definedName>
    <definedName name="_xlnm.Print_Area" localSheetId="8">'オーバーローン定型上申書'!$A$1:$I$34</definedName>
    <definedName name="_xlnm.Print_Area" localSheetId="7">'ライフラインの支払方法'!$A$1:$D$21</definedName>
    <definedName name="_xlnm.Print_Area" localSheetId="6">'家計全体の状況'!$A$1:$E$37</definedName>
    <definedName name="_xlnm.Print_Area" localSheetId="1">'債権者一覧表（一般用）'!$A$1:$H$156</definedName>
    <definedName name="_xlnm.Print_Area" localSheetId="2">'債権者一覧表（公租公課用）'!$A$1:$K$38</definedName>
    <definedName name="_xlnm.Print_Area" localSheetId="10">'債権者変更・追加の上申書'!$A$1:$H$27</definedName>
    <definedName name="_xlnm.Print_Area" localSheetId="4">'財産目録'!$A$1:$G$38</definedName>
    <definedName name="_xlnm.Print_Area" localSheetId="3">'財産目録（一覧）'!$A$1:$J$40</definedName>
    <definedName name="_xlnm.Print_Area" localSheetId="0">'破産手続開始・免責許可申立書'!$A$1:$J$44</definedName>
    <definedName name="_xlnm.Print_Area" localSheetId="5">'報告書'!$A$1:$Q$126</definedName>
    <definedName name="現在の職業">'リスト'!$B$9:$B$17</definedName>
    <definedName name="御中">'リスト'!$B$73:$B$77</definedName>
    <definedName name="財産分与等">'リスト'!$B$66:$B$71</definedName>
    <definedName name="住居">'リスト'!$B$57:$B$63</definedName>
    <definedName name="職業">'リスト'!$C$21:$C$33</definedName>
    <definedName name="身分変動">'リスト'!$A$67:$A$70</definedName>
    <definedName name="同居・別居">'リスト'!$A$58:$A$59</definedName>
    <definedName name="負債原因欄">'リスト'!$B$2:$B$7</definedName>
    <definedName name="本庁・支部">'リスト'!$A$73:$A$77</definedName>
    <definedName name="有無">'リスト'!$A$39:$A$41</definedName>
    <definedName name="有無２">'リスト'!$C$3:$C$5</definedName>
  </definedNames>
  <calcPr fullCalcOnLoad="1"/>
</workbook>
</file>

<file path=xl/comments1.xml><?xml version="1.0" encoding="utf-8"?>
<comments xmlns="http://schemas.openxmlformats.org/spreadsheetml/2006/main">
  <authors>
    <author>裁判所</author>
  </authors>
  <commentList>
    <comment ref="C36" authorId="0">
      <text>
        <r>
          <rPr>
            <b/>
            <sz val="9"/>
            <rFont val="ＭＳ Ｐゴシック"/>
            <family val="3"/>
          </rPr>
          <t>リストの中から選んでください</t>
        </r>
      </text>
    </comment>
  </commentList>
</comments>
</file>

<file path=xl/comments7.xml><?xml version="1.0" encoding="utf-8"?>
<comments xmlns="http://schemas.openxmlformats.org/spreadsheetml/2006/main">
  <authors>
    <author>裁判所</author>
  </authors>
  <commentList>
    <comment ref="A16" authorId="0">
      <text>
        <r>
          <rPr>
            <b/>
            <sz val="9"/>
            <rFont val="ＭＳ Ｐゴシック"/>
            <family val="3"/>
          </rPr>
          <t>氏名を記入して下さい</t>
        </r>
      </text>
    </comment>
    <comment ref="A19" authorId="0">
      <text>
        <r>
          <rPr>
            <b/>
            <sz val="9"/>
            <rFont val="ＭＳ Ｐゴシック"/>
            <family val="3"/>
          </rPr>
          <t>氏名を記入して下さい</t>
        </r>
      </text>
    </comment>
    <comment ref="B23" authorId="0">
      <text>
        <r>
          <rPr>
            <b/>
            <sz val="9"/>
            <rFont val="ＭＳ Ｐゴシック"/>
            <family val="3"/>
          </rPr>
          <t>氏名及び申立人との関係を記入して下さい</t>
        </r>
      </text>
    </comment>
    <comment ref="E21" authorId="0">
      <text>
        <r>
          <rPr>
            <b/>
            <sz val="9"/>
            <rFont val="ＭＳ Ｐゴシック"/>
            <family val="3"/>
          </rPr>
          <t>氏名を記入して下さい</t>
        </r>
      </text>
    </comment>
    <comment ref="E24" authorId="0">
      <text>
        <r>
          <rPr>
            <b/>
            <sz val="9"/>
            <rFont val="ＭＳ Ｐゴシック"/>
            <family val="3"/>
          </rPr>
          <t>氏名を記入して下さい</t>
        </r>
      </text>
    </comment>
    <comment ref="D29" authorId="0">
      <text>
        <r>
          <rPr>
            <b/>
            <sz val="9"/>
            <rFont val="ＭＳ Ｐゴシック"/>
            <family val="3"/>
          </rPr>
          <t>交際費の内容を記入して下さい</t>
        </r>
      </text>
    </comment>
    <comment ref="D31" authorId="0">
      <text>
        <r>
          <rPr>
            <b/>
            <sz val="9"/>
            <rFont val="ＭＳ Ｐゴシック"/>
            <family val="3"/>
          </rPr>
          <t>具体的内容を記入して下さい</t>
        </r>
      </text>
    </comment>
  </commentList>
</comments>
</file>

<file path=xl/sharedStrings.xml><?xml version="1.0" encoding="utf-8"?>
<sst xmlns="http://schemas.openxmlformats.org/spreadsheetml/2006/main" count="1071" uniqueCount="677">
  <si>
    <t>＊　共有物件の場合の評価額及び被担保債権額は，持分部分のみについてのものではなく，不動産全体に</t>
  </si>
  <si>
    <t>　ついてのものを記載してください。</t>
  </si>
  <si>
    <t>　　競売の最低売却価額が分かる資料（評価書・期間入札の通知書等の写し）</t>
  </si>
  <si>
    <t>土地
所在：横浜市○○区○○町○丁目○番地</t>
  </si>
  <si>
    <t>会社員</t>
  </si>
  <si>
    <t>　　添付のローン残高証明</t>
  </si>
  <si>
    <r>
      <t>　破産手続開始決定後に債権者の変更・追加または新たな債権者の判明が生じた場合は，当該債権者に対する「破産手続開始通知，免責についての意見申述期間・免責審尋期日の通知」については，</t>
    </r>
    <r>
      <rPr>
        <b/>
        <sz val="11"/>
        <color indexed="10"/>
        <rFont val="ＭＳ Ｐゴシック"/>
        <family val="3"/>
      </rPr>
      <t>代理人が適宜の方法により通知してください</t>
    </r>
    <r>
      <rPr>
        <sz val="11"/>
        <rFont val="ＭＳ Ｐゴシック"/>
        <family val="3"/>
      </rPr>
      <t>（通知については定型の書式はありません。）。
　裁判所からの通知は，申立時の債権者一覧表記載の債権者に対してのみ実施します。
　なお，代理人において通知した後は，以下の書式に従って，</t>
    </r>
    <r>
      <rPr>
        <b/>
        <sz val="11"/>
        <color indexed="10"/>
        <rFont val="ＭＳ Ｐゴシック"/>
        <family val="3"/>
      </rPr>
      <t>裁判所に上申書を提出してください</t>
    </r>
    <r>
      <rPr>
        <sz val="11"/>
        <rFont val="ＭＳ Ｐゴシック"/>
        <family val="3"/>
      </rPr>
      <t>。</t>
    </r>
  </si>
  <si>
    <t>免責についての意見申述期間及び免責審尋期日を通知しました。</t>
  </si>
  <si>
    <t>○報告書Ｐ１</t>
  </si>
  <si>
    <t>○報告書Ｐ２</t>
  </si>
  <si>
    <t>○報告書Ｐ３</t>
  </si>
  <si>
    <t>＊申立直前の１か月分の状況を提出します。</t>
  </si>
  <si>
    <t>摘　要</t>
  </si>
  <si>
    <t>）</t>
  </si>
  <si>
    <t>　　その他　　　　（</t>
  </si>
  <si>
    <t>名</t>
  </si>
  <si>
    <t>　＊合計欄には債権者一覧表（一般用）と（公租公課用）の合計を記載してください。</t>
  </si>
  <si>
    <t>債権者住所
（送達場所）</t>
  </si>
  <si>
    <t>自宅購入</t>
  </si>
  <si>
    <t>横山太郎</t>
  </si>
  <si>
    <t>担保権実行</t>
  </si>
  <si>
    <t>○○ローン㈱</t>
  </si>
  <si>
    <t>所有権留保</t>
  </si>
  <si>
    <t>○○クレジット㈱</t>
  </si>
  <si>
    <t>長男の入学資金</t>
  </si>
  <si>
    <t>㈱○○ファンド</t>
  </si>
  <si>
    <t>横浜　太郎</t>
  </si>
  <si>
    <t>〒111-1111　横浜市○○区○○町○丁目○番○号</t>
  </si>
  <si>
    <t>破産者</t>
  </si>
  <si>
    <t>代理人</t>
  </si>
  <si>
    <t>弁護士</t>
  </si>
  <si>
    <t>　印</t>
  </si>
  <si>
    <t>取引内容　原因欄の記号：　Ａ＝現金借入　Ｂ＝物品購入（クレジットを含む）　Ｃ＝保証　Ｄ＝その他（具体的に記載）</t>
  </si>
  <si>
    <t>　標記の事件につき，下記のとおりの債権者の変更・追加がありましたのでお届け</t>
  </si>
  <si>
    <t>します。</t>
  </si>
  <si>
    <t>債権者変更・追加の上申書</t>
  </si>
  <si>
    <r>
      <t>　勤務先からの借入れ</t>
    </r>
    <r>
      <rPr>
        <sz val="9"/>
        <rFont val="ＭＳ 明朝"/>
        <family val="1"/>
      </rPr>
      <t>（給与明細等に記載がある場合あり）</t>
    </r>
    <r>
      <rPr>
        <sz val="10"/>
        <rFont val="ＭＳ 明朝"/>
        <family val="1"/>
      </rPr>
      <t>，家賃の滞納分，親族からの借入れ，</t>
    </r>
  </si>
  <si>
    <t>　債権調査票等から正確な年月日や金額が判明しない場合，申立人からの聴取に基づいて，</t>
  </si>
  <si>
    <t>　債権調査票に「保証」の記載はないか</t>
  </si>
  <si>
    <t>　破産手続開始・免責許可申立書の記載</t>
  </si>
  <si>
    <t>　財産目録の記載</t>
  </si>
  <si>
    <t>　１　現金</t>
  </si>
  <si>
    <t>　現金の有無につき，以下の項目を検討し，「財産目録」に記載した。</t>
  </si>
  <si>
    <t>解雇予告手当の受給など。この場合には，使途を十分に確認してください。）</t>
  </si>
  <si>
    <t>　２　預貯金</t>
  </si>
  <si>
    <t>　預貯金の有無につき，以下の項目を検討し，「財産目録」に記載した。</t>
  </si>
  <si>
    <t>　普通預金通帳に定期預金への積立ての記載がないか</t>
  </si>
  <si>
    <t>　普通預金の残高がマイナスになっていないか（担保になっている定期預金等がある場合あり）</t>
  </si>
  <si>
    <t>　他人名義（子など）で貯蓄している口座はないか</t>
  </si>
  <si>
    <t>場合あり）</t>
  </si>
  <si>
    <t>　３　退職金</t>
  </si>
  <si>
    <t>　上記証明書の収集が困難である場合，就業規則・退職金規程を収集し，その内容を確認したか</t>
  </si>
  <si>
    <t>　退職金の有無につき，以下の項目を検討し，「財産目録」に記載した。</t>
  </si>
  <si>
    <t>　４　貸付金・売掛金等</t>
  </si>
  <si>
    <t>　貸付金・売掛金の有無につき，以下の項目を検討し，「財産目録」に記載した。</t>
  </si>
  <si>
    <t>　会社に対し事業資金を貸し付けていないか（会社代表者，その親族，従業員等の場合は特に注意）</t>
  </si>
  <si>
    <t>　５　積立金等</t>
  </si>
  <si>
    <t>　積立金等の有無につき，以下の項目を検討し，「財産目録」に記載した。</t>
  </si>
  <si>
    <t>　預貯金の通帳に積立金の引き落としの記載はないか（互助会等の積立てが判明する場合あり）</t>
  </si>
  <si>
    <t>　６　保険</t>
  </si>
  <si>
    <t>　保険の有無につき，以下の項目を検討し，「財産目録」に記載した。</t>
  </si>
  <si>
    <t>　保険証書の解約返戻金（共済組合保険の場合は出資金の返還金）に関する定めを確認したか</t>
  </si>
  <si>
    <t>しているか</t>
  </si>
  <si>
    <t>　株取引，先物取引をしていなかったか</t>
  </si>
  <si>
    <t>　給与明細書に「社員持株会」の控除の記載はないか</t>
  </si>
  <si>
    <t>　ゴルフ会員権を持っていないか</t>
  </si>
  <si>
    <t>　債権者一覧表に「自動車の購入」の記載はないか</t>
  </si>
  <si>
    <t>　「家計全体の状況」に「駐車場代」や「ガソリン代」の支出の記載はないか</t>
  </si>
  <si>
    <t>　預貯金の通帳に保険の解約，退職金受給，その他の資産処分をうかがわせる記載がないか</t>
  </si>
  <si>
    <t>　直近に住所を移転していないか（不動産を処分している場合あり）</t>
  </si>
  <si>
    <t>　債権者一覧表に「住宅ローン」の記載はないか</t>
  </si>
  <si>
    <t>　過去に相続した事実が認められる場合，遺産分割協議書等を確認したか</t>
  </si>
  <si>
    <t>　最近離婚していないか</t>
  </si>
  <si>
    <t>　財産分与や慰謝料の支払いをしていないか</t>
  </si>
  <si>
    <t>　離婚した配偶者に名義変更がなされている不動産・保険はないか</t>
  </si>
  <si>
    <t>　贈与はされていないか</t>
  </si>
  <si>
    <t>　子供のために学費や婚姻費用を負担していないか</t>
  </si>
  <si>
    <t>　所有不動産や保険の名義が親族等に移転されていないか</t>
  </si>
  <si>
    <t>　預貯金の通帳または「家計全体の状況」に偏ぱ弁済をうかがわせる記載はないか</t>
  </si>
  <si>
    <t>　申立直前に不自然な（根）抵当権や所有権移転仮登記，賃借権の設定登記がされていないか</t>
  </si>
  <si>
    <t>　「家計全体の状況」に不相当に高額な支出の記載はないか</t>
  </si>
  <si>
    <t>　短期間に債務が急増していないか</t>
  </si>
  <si>
    <t>　カードの利用明細に高額な新幹線チケットや高速券の購入の記載はないか</t>
  </si>
  <si>
    <t>　「家計全体の状況」に，知人や親族等への非本旨弁済の記載がないか</t>
  </si>
  <si>
    <t>　申立直前に不自然な（根）抵当権や所有権移転仮登記の設定登記がされていないか</t>
  </si>
  <si>
    <t>　同一世帯分がまとめて記載されているか</t>
  </si>
  <si>
    <t>　駐車場代，ガソリン代の支出がある場合に，自動車の名義人の名前が記載されているか</t>
  </si>
  <si>
    <t>　有価証券の有無につき，以下の項目を検討し，「財産目録」に記載した。</t>
  </si>
  <si>
    <t>　８　自動車・バイク等</t>
  </si>
  <si>
    <t>　自動車・バイク等の有無につき，以下の項目を検討し，「財産目録」に記載した。</t>
  </si>
  <si>
    <t>　不動産の有無につき，以下の項目を検討し，「財産目録」に記載した。</t>
  </si>
  <si>
    <t>　10　賃料収入</t>
  </si>
  <si>
    <t>　住居所以外に不動産を所有していないか</t>
  </si>
  <si>
    <t>　保証債務を履行していないか（しているときは，求償金の回収可能性について調査してください。）</t>
  </si>
  <si>
    <t>ないか</t>
  </si>
  <si>
    <t>その他の財産の有無につき，以下の項目を検討し，「財産目録」に記載した。</t>
  </si>
  <si>
    <t>　債権者一覧表に動産の購入の記載はないか</t>
  </si>
  <si>
    <t>　家財保険や動産保険に加入していないか</t>
  </si>
  <si>
    <t>　14　売掛金，事業設備，在庫品，什器備品，事業保証金等</t>
  </si>
  <si>
    <t>直近の決算報告書添付の貸借対照表を確認したか</t>
  </si>
  <si>
    <t>過去２年間に処分した財産の有無につき，以下の項目を検討し，「財産目録」に記載した。</t>
  </si>
  <si>
    <t>売掛金，事業設備，在庫品，什器備品，事業保証金等の有無につき，以下の項目を検討し，</t>
  </si>
  <si>
    <t>「財産目録」に記載した。</t>
  </si>
  <si>
    <t>破産管財人の調査によっては回収が可能となる財産の有無につき，以下の項目を検討し，</t>
  </si>
  <si>
    <t>　債権調査票の「最後の返済」等の記載から，一部債権者のみに支払っている事実が認められないか</t>
  </si>
  <si>
    <t>　債権者一覧表の記載</t>
  </si>
  <si>
    <t>安易に生活費の不足と記載していないか（特に，両親と同居している独身者の場合，「生活費」という</t>
  </si>
  <si>
    <t>やすく（生活費不足，事業の経営破綻等の具体的理由が分かるように）記載されているか</t>
  </si>
  <si>
    <t>破産手続開始の原因となる事実が生ずるに至った経緯につき，以下の項目を検討の上，別紙に</t>
  </si>
  <si>
    <t>　支払不能になった時期が明確になっているか（申立代理人において，申立てに至る経緯等を</t>
  </si>
  <si>
    <t>　当時の資産・収入に見合わない過大な支出又は賭博その他の射幸行為をしたか否かにつき調査してください。なお，本欄は，金額や回数の多寡を問わず（評価を加えずに）記載するようお願いします。</t>
  </si>
  <si>
    <t>　２　免責不許可事由</t>
  </si>
  <si>
    <t>　免責不許可事由の有無については，債権者一覧表や「破産手続開始の原因となる事実が生ずるに至った経緯」の記載内容と明らかに矛盾しているにもかかわらず，単に「無」と選択して申し立てられる場合が少なくありません。慎重な調査をお願いします。</t>
  </si>
  <si>
    <t>や競馬（ＮＣＫ名義）のための引き落としの記載がある場合あり）</t>
  </si>
  <si>
    <r>
      <t>　(1)　換金行為</t>
    </r>
    <r>
      <rPr>
        <sz val="10"/>
        <rFont val="ＭＳ Ｐゴシック"/>
        <family val="3"/>
      </rPr>
      <t>（法252条1項2号）</t>
    </r>
  </si>
  <si>
    <r>
      <t>　(2)　偏ぱ弁済等</t>
    </r>
    <r>
      <rPr>
        <sz val="10"/>
        <rFont val="ＭＳ Ｐゴシック"/>
        <family val="3"/>
      </rPr>
      <t>（法252条1項3号）</t>
    </r>
  </si>
  <si>
    <r>
      <t>　(3)　浪費・賭博・射倖行為等</t>
    </r>
    <r>
      <rPr>
        <sz val="10"/>
        <rFont val="ＭＳ Ｐゴシック"/>
        <family val="3"/>
      </rPr>
      <t>（法252条1項4号）</t>
    </r>
  </si>
  <si>
    <r>
      <t>　(4)　詐術取引</t>
    </r>
    <r>
      <rPr>
        <sz val="10"/>
        <rFont val="ＭＳ Ｐゴシック"/>
        <family val="3"/>
      </rPr>
      <t>（法252条1項5号）</t>
    </r>
  </si>
  <si>
    <t>　家計全体の状況の記載</t>
  </si>
  <si>
    <t>以下の点を確認の上，「家計全体の状況」を作成した。</t>
  </si>
  <si>
    <t>　申立直前の月の分が記載されているか</t>
  </si>
  <si>
    <t>　支出欄の交際費，娯楽費についてその内容が具体的に記載されているか</t>
  </si>
  <si>
    <t>　収入と支出の各合計額が同じ金額になるように，「翌月への繰越」欄を記載しているか</t>
  </si>
  <si>
    <r>
      <t>　借入れを継続的に行ってきた債権者はないか</t>
    </r>
    <r>
      <rPr>
        <sz val="9"/>
        <rFont val="ＭＳ 明朝"/>
        <family val="1"/>
      </rPr>
      <t>（あるときは，最初と最後の取引年月日</t>
    </r>
  </si>
  <si>
    <t>第３民事部</t>
  </si>
  <si>
    <t>平成　　年（フ）第　　　　号</t>
  </si>
  <si>
    <t>破産手続開始決定後に債権者の変更・追加または新たな債権者の判明が生じた場合</t>
  </si>
  <si>
    <t>の処理について</t>
  </si>
  <si>
    <t>横浜地方裁判所第３民事部破産係</t>
  </si>
  <si>
    <t xml:space="preserve">                                                                              </t>
  </si>
  <si>
    <t>（手続についての意見）</t>
  </si>
  <si>
    <t>（代理人申立用）</t>
  </si>
  <si>
    <t>印紙</t>
  </si>
  <si>
    <t>郵券</t>
  </si>
  <si>
    <t>円</t>
  </si>
  <si>
    <t>（ふりがな）</t>
  </si>
  <si>
    <t>（旧姓　　　　　</t>
  </si>
  <si>
    <t>　　（ふりがな）</t>
  </si>
  <si>
    <t>：旧姓で借入した場合のみ）</t>
  </si>
  <si>
    <t>〒</t>
  </si>
  <si>
    <t>生　　（</t>
  </si>
  <si>
    <t>歳）</t>
  </si>
  <si>
    <t>（〒</t>
  </si>
  <si>
    <t>）</t>
  </si>
  <si>
    <t>横浜市○○区○○町○丁目○番○号</t>
  </si>
  <si>
    <t>甲野太郎法律事務所</t>
  </si>
  <si>
    <t>電話番号</t>
  </si>
  <si>
    <t>Ｆ Ａ Ｘ</t>
  </si>
  <si>
    <t>申　立　て　の　趣　旨</t>
  </si>
  <si>
    <t>　　　管財手続</t>
  </si>
  <si>
    <t>　　無</t>
  </si>
  <si>
    <t>有</t>
  </si>
  <si>
    <t>→</t>
  </si>
  <si>
    <t>係印</t>
  </si>
  <si>
    <t>1,500円</t>
  </si>
  <si>
    <t>弁 護 士</t>
  </si>
  <si>
    <t>　　申立人は，添付の債権者一覧表のとおりの債務を負担しているが，</t>
  </si>
  <si>
    <t>備
考</t>
  </si>
  <si>
    <t>　　　別添住民票記載のとおり</t>
  </si>
  <si>
    <t>申立人氏名</t>
  </si>
  <si>
    <t>生年月日</t>
  </si>
  <si>
    <t>現住所</t>
  </si>
  <si>
    <t>（住所と別に居所がある場合）　　</t>
  </si>
  <si>
    <r>
      <t>現居所</t>
    </r>
    <r>
      <rPr>
        <sz val="12"/>
        <rFont val="ＭＳ 明朝"/>
        <family val="1"/>
      </rPr>
      <t>　　　　　　</t>
    </r>
  </si>
  <si>
    <t>電話番号　　　</t>
  </si>
  <si>
    <t>　（代理人が複数いる場合には主任代理人を明記すること）</t>
  </si>
  <si>
    <t>申立人代理人</t>
  </si>
  <si>
    <t>　・　　生活保護受給</t>
  </si>
  <si>
    <t>番号</t>
  </si>
  <si>
    <t>債権者名</t>
  </si>
  <si>
    <t>○○銀行㈱</t>
  </si>
  <si>
    <t>借入時期</t>
  </si>
  <si>
    <t>債権者住所（送達場所）</t>
  </si>
  <si>
    <t>○○公庫</t>
  </si>
  <si>
    <t>東京都○○区○○町○丁目○番○号</t>
  </si>
  <si>
    <t>自動車購入</t>
  </si>
  <si>
    <t>現在の残金額合計</t>
  </si>
  <si>
    <t>種　別</t>
  </si>
  <si>
    <t>現在の滞納額</t>
  </si>
  <si>
    <t xml:space="preserve">                                                              </t>
  </si>
  <si>
    <t>　　　　　　　　　　　　　</t>
  </si>
  <si>
    <t>２　預金・貯金（郵便局，農協を含む）</t>
  </si>
  <si>
    <t>３　退職金</t>
  </si>
  <si>
    <t>　　有</t>
  </si>
  <si>
    <t>　　　　　</t>
  </si>
  <si>
    <t>過去２年以内に銀行や郵便貯金を利用したことがない。</t>
  </si>
  <si>
    <t>４　貸付金</t>
  </si>
  <si>
    <t>５　積立金等（社内積立，財形貯蓄，事業保証金など）</t>
  </si>
  <si>
    <t>６　保険（生命保険，傷害保険，火災保険，自動車保険など）</t>
  </si>
  <si>
    <t>７　有価証券（手形・小切手，株券，転換社債，ゴルフ会員権など）</t>
  </si>
  <si>
    <t>８　自動車・バイク等</t>
  </si>
  <si>
    <t>９　不動産（土地・建物・マンション）</t>
  </si>
  <si>
    <t xml:space="preserve"> 　（貴金属，美術品，着物など）</t>
  </si>
  <si>
    <t>現金</t>
  </si>
  <si>
    <t>退職金請求権</t>
  </si>
  <si>
    <t>貸付金</t>
  </si>
  <si>
    <t>積立金</t>
  </si>
  <si>
    <t>保険</t>
  </si>
  <si>
    <t>有価証券</t>
  </si>
  <si>
    <t>自動車</t>
  </si>
  <si>
    <t>不動産</t>
  </si>
  <si>
    <t>科　目</t>
  </si>
  <si>
    <t>価　額</t>
  </si>
  <si>
    <t>備　考</t>
  </si>
  <si>
    <t>代理人保管</t>
  </si>
  <si>
    <t>社内積立</t>
  </si>
  <si>
    <t>平成7年4月1日積立て開始</t>
  </si>
  <si>
    <t>○○銀行○○支店　7849300</t>
  </si>
  <si>
    <t>△△銀行△△支店　0274930</t>
  </si>
  <si>
    <t>□□銀行□□支店　4440298</t>
  </si>
  <si>
    <t>○○生命㈱　終身保険　0034222</t>
  </si>
  <si>
    <t>□□損保㈱　自動車保険　0348955</t>
  </si>
  <si>
    <t>△△共済　学資保険　0322984</t>
  </si>
  <si>
    <t>㈱○○株式　20株</t>
  </si>
  <si>
    <t>トヨタ　スターレット　平成9年式</t>
  </si>
  <si>
    <t>相手方所在不明により回収不能</t>
  </si>
  <si>
    <t>相手方：横山浜夫
貸付日：平成13年3月12日
貸付額：300,000円</t>
  </si>
  <si>
    <t>建物
所在：同上</t>
  </si>
  <si>
    <t>同上</t>
  </si>
  <si>
    <t>破産手続開始</t>
  </si>
  <si>
    <t>申立書</t>
  </si>
  <si>
    <t>　　１　申立人について，破産手続を開始する。</t>
  </si>
  <si>
    <t>　　２　申立人（破産者）の免責を許可する。</t>
  </si>
  <si>
    <t>抵当権設定あり
被担保債権額：36,000,000円
オーバーローン</t>
  </si>
  <si>
    <t>　＜現在保有している資産＞</t>
  </si>
  <si>
    <t>　＜過去２年間に処分した２０万円以上の財産＞</t>
  </si>
  <si>
    <t>○○生命㈱　終身保険　0034223</t>
  </si>
  <si>
    <t>定期預金</t>
  </si>
  <si>
    <t>第１　現在の状況</t>
  </si>
  <si>
    <t>　　1　現在の職業等</t>
  </si>
  <si>
    <t>　・　所有不動産</t>
  </si>
  <si>
    <t>免 責 許 可</t>
  </si>
  <si>
    <t>会社員</t>
  </si>
  <si>
    <t>会社役員</t>
  </si>
  <si>
    <t>会社代表者</t>
  </si>
  <si>
    <t>その他</t>
  </si>
  <si>
    <t>自営業</t>
  </si>
  <si>
    <t>　←　リストの中から選択して下さい</t>
  </si>
  <si>
    <t>職業</t>
  </si>
  <si>
    <t>　　（１）　会社名</t>
  </si>
  <si>
    <t>　　（１）　屋号</t>
  </si>
  <si>
    <t>　　（３）　地位・仕事の内容</t>
  </si>
  <si>
    <t>　　（３）　営業の目的・内容</t>
  </si>
  <si>
    <t>無職（専業主婦）</t>
  </si>
  <si>
    <t>　　（６）　ボーナス　　　　万円</t>
  </si>
  <si>
    <t>アルバイト</t>
  </si>
  <si>
    <t>パート</t>
  </si>
  <si>
    <t>無職（親族からの援助で生活）</t>
  </si>
  <si>
    <t>　　＊最近２か月分の給与明細写し，源泉徴収票写し添付</t>
  </si>
  <si>
    <t>　　＊　会社の過去２期事業年度分の確定申告書及び決算報告書の写し，商業登記簿謄本添付</t>
  </si>
  <si>
    <t>　　＊　以下の事項について説明した報告書添付</t>
  </si>
  <si>
    <t>　　　①　事業内容，過去及び現在の営業状況</t>
  </si>
  <si>
    <t>　　　②　会社整理の状況，在庫，資産の処分状況</t>
  </si>
  <si>
    <t>　　　③　会社の資産（事業設備，什器備品，店舗保証金等），在庫一覧表</t>
  </si>
  <si>
    <t>　　　④　売掛金・貸付金の明細（一覧表），回収可能性</t>
  </si>
  <si>
    <t>　　＊　過去２期事業年度分の確定申告書及び決算報告書の写し添付</t>
  </si>
  <si>
    <t>　　　②　事業整理の状況，在庫，資産の処分状況</t>
  </si>
  <si>
    <t>　　　③　事業上の資産（事業設備，什器備品，店舗保証金等），在庫一覧表</t>
  </si>
  <si>
    <t>　　（２）　就職時期</t>
  </si>
  <si>
    <t>　　（４）　月収（手取り）</t>
  </si>
  <si>
    <t>　　（５）　給料日</t>
  </si>
  <si>
    <t>　　（６）　ボーナス</t>
  </si>
  <si>
    <t>　　（２）　設立時期</t>
  </si>
  <si>
    <t>　　（７）　従業員数</t>
  </si>
  <si>
    <t>　　（６）　営業継続の有無（廃止している場合は廃止の年月日）</t>
  </si>
  <si>
    <t>　　（８）　親族以外の従業員の有無</t>
  </si>
  <si>
    <t>　　（６）　ボーナス</t>
  </si>
  <si>
    <t>　　（４）　月平均売上げ</t>
  </si>
  <si>
    <t>　　（２）　営業開始時期</t>
  </si>
  <si>
    <t>　　（５）　月平均収入</t>
  </si>
  <si>
    <t>　　　職に就けない理由</t>
  </si>
  <si>
    <t>　　３　過去２年以内に会社の代表者または自営であったことが</t>
  </si>
  <si>
    <t>ある</t>
  </si>
  <si>
    <t>ない</t>
  </si>
  <si>
    <t>ない</t>
  </si>
  <si>
    <t>　　（１）　会社名・屋号</t>
  </si>
  <si>
    <t>　　＊　過去２期事業年度分の確定申告書及び決算報告書の写し，商業登記簿謄本（会社代表者の場合）添付</t>
  </si>
  <si>
    <t>第２　家族関係等</t>
  </si>
  <si>
    <t>氏名</t>
  </si>
  <si>
    <t>続柄</t>
  </si>
  <si>
    <t>年齢</t>
  </si>
  <si>
    <t>月収</t>
  </si>
  <si>
    <t>負債総額</t>
  </si>
  <si>
    <t>　</t>
  </si>
  <si>
    <t>　１　家族の状況</t>
  </si>
  <si>
    <t>　←　リストの中から選択して下さい</t>
  </si>
  <si>
    <t>同居・別居</t>
  </si>
  <si>
    <t>同居</t>
  </si>
  <si>
    <t>同居</t>
  </si>
  <si>
    <t>別居</t>
  </si>
  <si>
    <t>第３　住居</t>
  </si>
  <si>
    <t>　１　現在の住居の状況</t>
  </si>
  <si>
    <t>社宅・寮</t>
  </si>
  <si>
    <t>親族所有の家屋</t>
  </si>
  <si>
    <t>親族以外の者の所有家屋</t>
  </si>
  <si>
    <t>公営・公団の賃貸住宅</t>
  </si>
  <si>
    <t>　２　内容</t>
  </si>
  <si>
    <t>　①　１か月の家賃（管理費込み）</t>
  </si>
  <si>
    <t>　②　敷金</t>
  </si>
  <si>
    <t>　③　賃借人氏名（申立人以外の者が契約している場合）</t>
  </si>
  <si>
    <t>　④　入居日</t>
  </si>
  <si>
    <t>　①　居住開始日</t>
  </si>
  <si>
    <t>　②　申立人以外の者が所有している場合は所有者名，申立人との関係</t>
  </si>
  <si>
    <t>借家・賃貸マンション・アパート</t>
  </si>
  <si>
    <t>　＊　賃貸借契約書写し又は住宅使用許可証，居住許可書写し添付</t>
  </si>
  <si>
    <t>　＊　居住不動産の登記簿謄本添付</t>
  </si>
  <si>
    <t>第４　身上関係</t>
  </si>
  <si>
    <t>　１　過去10年間の職業</t>
  </si>
  <si>
    <t>就職時期</t>
  </si>
  <si>
    <t>退職時期</t>
  </si>
  <si>
    <t>仕事の内容</t>
  </si>
  <si>
    <t>平均月収</t>
  </si>
  <si>
    <t>退職金の額</t>
  </si>
  <si>
    <t>就業先（会社名等）</t>
  </si>
  <si>
    <t>＊　古い順に記載して下さい（アルバイトも含みます。）</t>
  </si>
  <si>
    <t>＊　退職金の支給がなかった場合は「なし」と記入して下さい。</t>
  </si>
  <si>
    <t>　２　身分関係の変動</t>
  </si>
  <si>
    <t>時　　　期</t>
  </si>
  <si>
    <t>内　　　容</t>
  </si>
  <si>
    <t>相手方氏名</t>
  </si>
  <si>
    <t>結婚</t>
  </si>
  <si>
    <t>結婚</t>
  </si>
  <si>
    <t>離婚</t>
  </si>
  <si>
    <t>縁組</t>
  </si>
  <si>
    <t>離縁</t>
  </si>
  <si>
    <t>離婚している場合，離婚に伴う金銭支払約束の有無</t>
  </si>
  <si>
    <t>＊　上記内容についての資料添付</t>
  </si>
  <si>
    <t>その内容（名目及び具体的な金額）</t>
  </si>
  <si>
    <t>第６　免責不許可事由</t>
  </si>
  <si>
    <t>①　詐害目的による財産隠匿，不利益処分等（法252条1項1号）</t>
  </si>
  <si>
    <t>②　破産手続遅延目的による不利益債務負担行為又は換金行為（法252条1項2号）</t>
  </si>
  <si>
    <t xml:space="preserve">  ないか</t>
  </si>
  <si>
    <t>　債権者一覧表の「借入時期」の新しいもの（破産申立てから１年以内）で，支払不能後のものは</t>
  </si>
  <si>
    <t>③　図利加害目的による特定債権者に対する非本旨弁済（法252条1項3号）</t>
  </si>
  <si>
    <t>④　浪費又は賭博その他の射倖行為（法252条1項4号）</t>
  </si>
  <si>
    <t>⑥　破産手続開始申立て前７年以内の免責許可決定確定等（法252条1項10号）</t>
  </si>
  <si>
    <t>⑤　破産手続開始申立て前１年以内の詐術による信用取引（法252条1項5号）</t>
  </si>
  <si>
    <t>⑦　その他</t>
  </si>
  <si>
    <t>以　上　</t>
  </si>
  <si>
    <t>　←　リストの中から選択して下さい</t>
  </si>
  <si>
    <t>申立日：</t>
  </si>
  <si>
    <t>申立人債務者</t>
  </si>
  <si>
    <t>㈱○○○○</t>
  </si>
  <si>
    <t>平成１３年４月１日</t>
  </si>
  <si>
    <t>営業</t>
  </si>
  <si>
    <t>25万円</t>
  </si>
  <si>
    <t>横山　浜子</t>
  </si>
  <si>
    <t>横山　太郎</t>
  </si>
  <si>
    <t>夫</t>
  </si>
  <si>
    <t>35万円</t>
  </si>
  <si>
    <t>4500万円</t>
  </si>
  <si>
    <t>横山　武蔵</t>
  </si>
  <si>
    <t>長男</t>
  </si>
  <si>
    <t>中学生</t>
  </si>
  <si>
    <t>なし</t>
  </si>
  <si>
    <t>自己所有（又は共有）の家屋</t>
  </si>
  <si>
    <t>横山太郎（夫）との共有</t>
  </si>
  <si>
    <t>破産手続開始の原因となる事実</t>
  </si>
  <si>
    <t>第５　破産手続開始の原因となる事実が生ずるに至った事情</t>
  </si>
  <si>
    <t>別添「破産手続開始の原因となる事実が生ずるに至った事情」記載のとおり</t>
  </si>
  <si>
    <t>収　入</t>
  </si>
  <si>
    <t>支　出</t>
  </si>
  <si>
    <t>地代</t>
  </si>
  <si>
    <t>食費</t>
  </si>
  <si>
    <t>水道光熱費</t>
  </si>
  <si>
    <t>電話代</t>
  </si>
  <si>
    <t>生活保護</t>
  </si>
  <si>
    <t>医療費</t>
  </si>
  <si>
    <t>児童手当</t>
  </si>
  <si>
    <t>教育費</t>
  </si>
  <si>
    <t xml:space="preserve">  　</t>
  </si>
  <si>
    <t xml:space="preserve">  支出欄の返済について，申立人本人分と同居者の分を分けて記載しているか</t>
  </si>
  <si>
    <t>交通費</t>
  </si>
  <si>
    <t>被服費</t>
  </si>
  <si>
    <t>収入合計</t>
  </si>
  <si>
    <t>支出合計</t>
  </si>
  <si>
    <t>＊同居者がいる場合には同居者の収入・支出も含めて記入します。</t>
  </si>
  <si>
    <t>給料</t>
  </si>
  <si>
    <t>自営収入</t>
  </si>
  <si>
    <t>年金</t>
  </si>
  <si>
    <t>他者からの援助</t>
  </si>
  <si>
    <t>借入れ</t>
  </si>
  <si>
    <t>前月からの繰越</t>
  </si>
  <si>
    <t>申　立　人</t>
  </si>
  <si>
    <t>種　　類</t>
  </si>
  <si>
    <t>金　　額</t>
  </si>
  <si>
    <r>
      <t>家賃</t>
    </r>
    <r>
      <rPr>
        <sz val="9"/>
        <rFont val="ＭＳ 明朝"/>
        <family val="1"/>
      </rPr>
      <t>（管理費を含む）</t>
    </r>
  </si>
  <si>
    <t>寮費・宿舎費</t>
  </si>
  <si>
    <t>新聞・雑誌代</t>
  </si>
  <si>
    <t>健康保険等</t>
  </si>
  <si>
    <r>
      <t>返済</t>
    </r>
    <r>
      <rPr>
        <sz val="9"/>
        <rFont val="ＭＳ 明朝"/>
        <family val="1"/>
      </rPr>
      <t>（対親戚・知人）</t>
    </r>
  </si>
  <si>
    <r>
      <t>返済</t>
    </r>
    <r>
      <rPr>
        <sz val="9"/>
        <rFont val="ＭＳ 明朝"/>
        <family val="1"/>
      </rPr>
      <t>（対業者）</t>
    </r>
  </si>
  <si>
    <t>翌月への繰越</t>
  </si>
  <si>
    <t>＊「交際費」，「娯楽費」その他多額の支出は，具体的内容を記入します。</t>
  </si>
  <si>
    <t>＊「駐車場代」「ガソリン代」のある場合は，車両の名義人も記入します。</t>
  </si>
  <si>
    <t>＊「保険料」のある場合は，保険契約者の氏名を記入します。</t>
  </si>
  <si>
    <t>預貯金から引出し</t>
  </si>
  <si>
    <t>保険料</t>
  </si>
  <si>
    <t>　保険契約者名</t>
  </si>
  <si>
    <t>駐車場代</t>
  </si>
  <si>
    <t>ガソリン代</t>
  </si>
  <si>
    <t>　車の所有名義人</t>
  </si>
  <si>
    <t>　横浜地方裁判所</t>
  </si>
  <si>
    <t>生活保護受給証明書の写し添付</t>
  </si>
  <si>
    <t>オーバーローンの定型上申書添付</t>
  </si>
  <si>
    <t>　各通帳の表紙を含め全ページの写しを提出します。</t>
  </si>
  <si>
    <t>過払いによる不当利得返還請求権</t>
  </si>
  <si>
    <t>　　否認権行使</t>
  </si>
  <si>
    <t>＊　預貯金は，解約の有無及び残額の多寡にかかわらず，過去１年以内の取引の明細がわかるように，</t>
  </si>
  <si>
    <t>　　　　　（破産，民事再生，外国倒産処理手続，担保権実行，強制執行，仮差押え，仮処分など）</t>
  </si>
  <si>
    <t>以下の中から，当てはまるものにチェックをしてください。</t>
  </si>
  <si>
    <t>　　（９）　従業者の過半数で組織する労働組合の有無，当該労働組合の名称，</t>
  </si>
  <si>
    <t>横山　浜子</t>
  </si>
  <si>
    <t>よこやま　はまこ</t>
  </si>
  <si>
    <r>
      <t>【チェックリストの利用方法について】
　このチェックリストは，破産同時廃止を申し立てる予定の代理人が，申立書等の作成に当たり，これを使用して債務者と打ち合わせをし，各項目をチェック（確認・調査・検討）することにより，申立代理人が申立書等を正確に作成する便宜を図るためのものです。正確なチェック及び申立書等の作成は，同時に，早期面接方式による迅速な審査・開始決定にも役立つことになります。
　各チェック項目は，申立書等を作成する際に，申立代理人として最低限チェックしていただきたい事項を列挙したものですので，</t>
    </r>
    <r>
      <rPr>
        <b/>
        <u val="single"/>
        <sz val="10"/>
        <color indexed="10"/>
        <rFont val="ＭＳ Ｐゴシック"/>
        <family val="3"/>
      </rPr>
      <t>申立書等の完成時には，必要な項目のすべてにチェックがされているようお願いします。</t>
    </r>
    <r>
      <rPr>
        <sz val="10"/>
        <rFont val="ＭＳ Ｐゴシック"/>
        <family val="3"/>
      </rPr>
      <t>もっとも，チェック項目にない事項でも，事案に応じて必要と思われるものは，申立代理人において確認・調査・検討していただく必要があります。</t>
    </r>
  </si>
  <si>
    <t>　破産手続開始・免責許可申立書の作成に当たり，誤解等が生じる事項をチェック項目として列挙しましたので，必ず確認するようにしてください。</t>
  </si>
  <si>
    <r>
      <t>　例えば，「原因」欄に「Ａ」（現金の借入れ），「使途」欄に「生活費」又は「返済」と記載されていても，実際には，ギャンブルや高額商品の購入によって生活費や返済資金が不足したために借入れをしたということが判明する例が少なくありません</t>
    </r>
    <r>
      <rPr>
        <sz val="9"/>
        <rFont val="ＭＳ Ｐゴシック"/>
        <family val="3"/>
      </rPr>
      <t>（この場合，「原因」を「Ａ」として「使途」を「ギャンブル」とする，又は「原因」を「Ｂ」として「使途」を「○○購入」としてください。）</t>
    </r>
    <r>
      <rPr>
        <sz val="10"/>
        <rFont val="ＭＳ Ｐゴシック"/>
        <family val="3"/>
      </rPr>
      <t>。使途の記載は資産や免責不許可事由の有無を判断する上で大変重要ですので，このようなことのないよう，正確に「原因」欄，「使途」欄を記載してください。</t>
    </r>
  </si>
  <si>
    <t>　「○○へ貸付」「△△へ渡す」等の記載はないか</t>
  </si>
  <si>
    <t>　債権者一覧表の使途欄または破産手続開始の原因となる事実が生ずるに至った事情欄に</t>
  </si>
  <si>
    <t>相続財産の有無につき，以下の項目を検討し，「財産目録」に記載した。</t>
  </si>
  <si>
    <t>　　（５）　営業継続の有無（廃止している場合は廃止の年月日）</t>
  </si>
  <si>
    <t>　　（６）　従業員数</t>
  </si>
  <si>
    <t>　　（７）　親族以外の従業員の有無</t>
  </si>
  <si>
    <t>番号</t>
  </si>
  <si>
    <t>10　賃料収入</t>
  </si>
  <si>
    <t>12　相続財産（遺産分割未了の場合も含む）</t>
  </si>
  <si>
    <t>14　売掛金，事業設備，在庫品，什器備品，事業保証金等</t>
  </si>
  <si>
    <t>15　その他，破産管財人の調査によっては回収が可能となる財産</t>
  </si>
  <si>
    <t>個人自己破産事件代理人申立用</t>
  </si>
  <si>
    <t>横浜地方裁判所</t>
  </si>
  <si>
    <t>破産係　御中</t>
  </si>
  <si>
    <t>債務者</t>
  </si>
  <si>
    <t>代理人弁護士</t>
  </si>
  <si>
    <t>甲野　太郎</t>
  </si>
  <si>
    <t>オ ー バ ー ロ ー ン  の 上 申 書</t>
  </si>
  <si>
    <t>　債務者は不動産を所有しておりますが，以下のとおり，１．２倍以上のオーバーローン</t>
  </si>
  <si>
    <t>（被担保債権残額）</t>
  </si>
  <si>
    <t>（評価額）</t>
  </si>
  <si>
    <t>倍</t>
  </si>
  <si>
    <t>　なお，算出根拠は下記のとおりです。</t>
  </si>
  <si>
    <t>記</t>
  </si>
  <si>
    <t>１　不動産の特定</t>
  </si>
  <si>
    <t>２　被担保債権の残額</t>
  </si>
  <si>
    <t>３　評価額</t>
  </si>
  <si>
    <t>　　添付の書面（チェックを付したもの）</t>
  </si>
  <si>
    <t>の状況にありますので，当該不動産に関しては同時廃止に支障がないことを上申します。</t>
  </si>
  <si>
    <t>　　近隣の取引事例について複数の取引業者からの電話聴取書</t>
  </si>
  <si>
    <t>　　複数の取引業者の査定</t>
  </si>
  <si>
    <t>　　独自の鑑定評価書（正式鑑定・簡易鑑定）</t>
  </si>
  <si>
    <t>本庁</t>
  </si>
  <si>
    <t>本庁</t>
  </si>
  <si>
    <t>川崎支部</t>
  </si>
  <si>
    <t>相模原支部</t>
  </si>
  <si>
    <t>横須賀支部</t>
  </si>
  <si>
    <t>小田原支部</t>
  </si>
  <si>
    <t>　御中</t>
  </si>
  <si>
    <t>＊　１から15の項目については，あってもなくてもその旨を確実に記載します。</t>
  </si>
  <si>
    <t>　 （設備，什器備品については過去２年間に処分したものを含む）</t>
  </si>
  <si>
    <t>財　産　目　録</t>
  </si>
  <si>
    <t>財　産　目　録　（一　覧）</t>
  </si>
  <si>
    <t>第３民事部</t>
  </si>
  <si>
    <t>　債権者一覧表は，現在の債務者の負債額等を知るための基本的な資料です。各項目の内容に従って慎重にチェック（確認・調査・検討）してください。「債権者一覧表作成の注意ポイント」も参照してください。</t>
  </si>
  <si>
    <t>保証債務等を失念していないか</t>
  </si>
  <si>
    <r>
      <t>（購入日や借入日。最後の返済日のことではありません。）</t>
    </r>
    <r>
      <rPr>
        <sz val="10"/>
        <rFont val="ＭＳ 明朝"/>
        <family val="1"/>
      </rPr>
      <t>を記載してください。）</t>
    </r>
  </si>
  <si>
    <r>
      <t>各欄を漏れなく記載したか</t>
    </r>
    <r>
      <rPr>
        <sz val="9"/>
        <rFont val="ＭＳ 明朝"/>
        <family val="1"/>
      </rPr>
      <t>（この場合，おおよその年月日，金額でも構いません。）</t>
    </r>
  </si>
  <si>
    <t>注意してください。</t>
  </si>
  <si>
    <t>ローン」，「電化製品のローン」等の記載）</t>
  </si>
  <si>
    <t>やエステティックサロンの利用代金の記載）</t>
  </si>
  <si>
    <t>　預貯金の通帳に，申立前６か月以内に，一度に５０万円以上を引き出している記載がないか</t>
  </si>
  <si>
    <t>（合算処理されている部分については取引明細を入手して確認する必要あり）</t>
  </si>
  <si>
    <t>　申立前６か月以内に一度に５０万円以上の現金を受領していないか（預貯金・保険の解約，退職金・</t>
  </si>
  <si>
    <t>　給与の受取りや公共料金の支払いのための口座がないか（給与明細に「銀行振込」の記載がある</t>
  </si>
  <si>
    <t>「預金通帳についてのご協力のお願い」を確認した。</t>
  </si>
  <si>
    <t>　５年以上の勤務歴はないか</t>
  </si>
  <si>
    <t>　退職金見込額の証明書の提出を勤務先に求めたか</t>
  </si>
  <si>
    <t>　上記いずれの証明書も収集できなかった場合，退職金支給にかかる，勤務先の従来からの実情を，</t>
  </si>
  <si>
    <t>勤務先や債務者等に確認したか</t>
  </si>
  <si>
    <t>　回収の可能・不能の別，その理由ははっきりしているか</t>
  </si>
  <si>
    <t>　給与明細書に「社内積立」，「財形貯蓄」等の記載はないか</t>
  </si>
  <si>
    <t>　預貯金の通帳に保険料の引き落としの記載はないか</t>
  </si>
  <si>
    <t>　通帳記載の引き落としの金額・口数と生命保険証書・保険返戻金証明書等の金額・口数が一致</t>
  </si>
  <si>
    <t>はないか</t>
  </si>
  <si>
    <t>　保険証書から返戻金のないことが明らかでない，保険会社から貸付けを受けているなどの場合，</t>
  </si>
  <si>
    <t>保険会社から解約返戻金の有無・金額等に関する証明書の交付等を受けたか</t>
  </si>
  <si>
    <t>　７　有価証券</t>
  </si>
  <si>
    <t>　預貯金の通帳に自動車の損害保険料や日本自動車連盟（ＪＡＦ）の会費の引き落としの記載は</t>
  </si>
  <si>
    <t>ないか</t>
  </si>
  <si>
    <t>　車検証または登録事項証明書を確認したか（初年度登録から６年以内の場合は，査定書を収集して</t>
  </si>
  <si>
    <t>ください。）</t>
  </si>
  <si>
    <t>　９　不動産</t>
  </si>
  <si>
    <t>　12　相続財産</t>
  </si>
  <si>
    <t>　15　その他，破産管財人の調査によっては回収が可能となる財産</t>
  </si>
  <si>
    <t>　１　破産手続開始の原因となる事実が生ずるに至った経緯</t>
  </si>
  <si>
    <t>記載した。</t>
  </si>
  <si>
    <t>　多額の借金をした理由について，職歴の平均収入に照らせば生活をまかなえるはずであるのに，</t>
  </si>
  <si>
    <t>だけでは何に使ったか疑問が残ります。）</t>
  </si>
  <si>
    <t>踏まえて，支払不能時期を特定してください。）</t>
  </si>
  <si>
    <t>　具体的事情について，過去から破産申立てに至るまで，時系列に従って，年月を特定して，分かり</t>
  </si>
  <si>
    <t>　債務者から聴取した内容と他の欄に記載した内容とにくいちがいがないか</t>
  </si>
  <si>
    <t>　債権者一覧表の「使途」欄に「商品購入」，「飲食・交際・遊興費」とあって，５０万円以上のものは</t>
  </si>
  <si>
    <t>　ギャンブルに関する債務者の申述内容に不合理な点は認められないか（預貯金の通帳に宝くじ</t>
  </si>
  <si>
    <t>　ライフラインの支払方法の記載</t>
  </si>
  <si>
    <t>以下の点を確認の上，「ライフラインの支払方法」を作成した。</t>
  </si>
  <si>
    <t>同一家計内からの支出についてはもれなく支払有りにチェックが入っているか</t>
  </si>
  <si>
    <t>申立人名義の口座から引き落としの場合，通帳写しの添付資料番号の記載漏れがないか</t>
  </si>
  <si>
    <t>通帳写しの添付し忘れはないか</t>
  </si>
  <si>
    <t>口座引落以外による支払いの場合，その支払方法を確認したか</t>
  </si>
  <si>
    <t>　添付資料等</t>
  </si>
  <si>
    <t>「個人破産・免責申立てに当たって用意していただく添付資料等」を確認した。</t>
  </si>
  <si>
    <t>以下の点を確認して，当事者の表示を記載した。</t>
  </si>
  <si>
    <t>　１　「債権者名」・「郵便番号」・「債権者住所（送達場所）」欄</t>
  </si>
  <si>
    <t>以下の点を確認して「債権者名」・「郵便番号」・「債権者住所（送達場所）」を記載した。</t>
  </si>
  <si>
    <t>　旧姓で借入れをしたことがないか</t>
  </si>
  <si>
    <t>　ある場合，旧姓を所定の欄に記載したか</t>
  </si>
  <si>
    <t>　借入日の古いものから順に記載されているか</t>
  </si>
  <si>
    <t>　申立費用を借入れで調達していないか</t>
  </si>
  <si>
    <t>　債権調査票等の記載と一致しているか</t>
  </si>
  <si>
    <t>以下の点を確認して「原因」欄，「使途」欄を記載した。</t>
  </si>
  <si>
    <t>　債権調査票に「立替金」の記載はないか（記載があるときは，通常「物品購入」であることが多いので</t>
  </si>
  <si>
    <t>　契約書やカード利用明細書等の債権資料から「物品購入」がうかがわれないか（例えば，「オート</t>
  </si>
  <si>
    <t>　カード利用明細書等から「飲酒」，「飲食」，「遊興」等がうかがわれないか（例えば，キャバクラ</t>
  </si>
  <si>
    <t>破産同時廃止申立てチェックリスト</t>
  </si>
  <si>
    <t>○○税務署</t>
  </si>
  <si>
    <t>　債権者合計（公租公課含む）</t>
  </si>
  <si>
    <t>現在の残高
（元利合計）</t>
  </si>
  <si>
    <t>①原因</t>
  </si>
  <si>
    <t>②使途</t>
  </si>
  <si>
    <t>③保証人</t>
  </si>
  <si>
    <t>④担保</t>
  </si>
  <si>
    <t>⑤差押等</t>
  </si>
  <si>
    <t>○債権者一覧表</t>
  </si>
  <si>
    <t>有</t>
  </si>
  <si>
    <t>有</t>
  </si>
  <si>
    <t>無</t>
  </si>
  <si>
    <t>無</t>
  </si>
  <si>
    <t>Ａ</t>
  </si>
  <si>
    <t>Ａ</t>
  </si>
  <si>
    <t>Ｂ</t>
  </si>
  <si>
    <t>Ｂ</t>
  </si>
  <si>
    <t>Ｃ</t>
  </si>
  <si>
    <t>Ｄ</t>
  </si>
  <si>
    <t>生活費</t>
  </si>
  <si>
    <t>抵当権</t>
  </si>
  <si>
    <t>横浜太郎</t>
  </si>
  <si>
    <t>⑥最終返済日</t>
  </si>
  <si>
    <r>
      <t>／　　　</t>
    </r>
    <r>
      <rPr>
        <sz val="10"/>
        <rFont val="ＭＳ 明朝"/>
        <family val="1"/>
      </rPr>
      <t>一度も返済していない</t>
    </r>
  </si>
  <si>
    <t>最初の介入通知の日：</t>
  </si>
  <si>
    <t>～</t>
  </si>
  <si>
    <t>債権者合計</t>
  </si>
  <si>
    <t>人</t>
  </si>
  <si>
    <t>保証人氏名</t>
  </si>
  <si>
    <t>郵便番号・住所</t>
  </si>
  <si>
    <t>所在地（送達場所）</t>
  </si>
  <si>
    <t>横浜市○○区○○町○丁目○番○号</t>
  </si>
  <si>
    <t>現在の滞納額合計</t>
  </si>
  <si>
    <t>郵便番号・住所</t>
  </si>
  <si>
    <r>
      <t>債　権　者　一　覧　表　（一般用）　　</t>
    </r>
    <r>
      <rPr>
        <sz val="12"/>
        <rFont val="ＭＳ 明朝"/>
        <family val="1"/>
      </rPr>
      <t>（  枚中 1 枚目）</t>
    </r>
  </si>
  <si>
    <r>
      <t>債　権　者　一　覧　表　（一般用）　　</t>
    </r>
    <r>
      <rPr>
        <sz val="12"/>
        <rFont val="ＭＳ 明朝"/>
        <family val="1"/>
      </rPr>
      <t>（  枚中 2 枚目）</t>
    </r>
  </si>
  <si>
    <r>
      <t>債　権　者　一　覧　表　（一般用）　　</t>
    </r>
    <r>
      <rPr>
        <sz val="12"/>
        <rFont val="ＭＳ 明朝"/>
        <family val="1"/>
      </rPr>
      <t>（  枚中 3 枚目）</t>
    </r>
  </si>
  <si>
    <r>
      <t>債　権　者　一　覧　表　（一般用）　　</t>
    </r>
    <r>
      <rPr>
        <sz val="12"/>
        <rFont val="ＭＳ 明朝"/>
        <family val="1"/>
      </rPr>
      <t>（  枚中 4 枚目）</t>
    </r>
  </si>
  <si>
    <t>　合計</t>
  </si>
  <si>
    <t>庁</t>
  </si>
  <si>
    <r>
      <t>債　権　者　一　覧　表　　（公租公課用）　　　</t>
    </r>
    <r>
      <rPr>
        <sz val="12"/>
        <rFont val="ＭＳ 明朝"/>
        <family val="1"/>
      </rPr>
      <t>（１枚中１枚目）</t>
    </r>
  </si>
  <si>
    <t>名　称</t>
  </si>
  <si>
    <t>なし</t>
  </si>
  <si>
    <t>（申立日＝</t>
  </si>
  <si>
    <t>現在）</t>
  </si>
  <si>
    <t>第７　申立人（債務者）又はその財産に関してされている他の手続又は処分</t>
  </si>
  <si>
    <r>
      <t>家計全体の状況　　</t>
    </r>
    <r>
      <rPr>
        <sz val="14"/>
        <rFont val="ＭＳ Ｐゴシック"/>
        <family val="3"/>
      </rPr>
      <t>（平成　年　月分）</t>
    </r>
  </si>
  <si>
    <t>生計を同じく
する同居人</t>
  </si>
  <si>
    <t>援助者氏名・関係</t>
  </si>
  <si>
    <t>申立人，横山浜夫</t>
  </si>
  <si>
    <t>横山浜夫</t>
  </si>
  <si>
    <t>交際費</t>
  </si>
  <si>
    <t>夫・長男の小遣い</t>
  </si>
  <si>
    <t>娯楽費</t>
  </si>
  <si>
    <t>面接希望日</t>
  </si>
  <si>
    <t>13:00～15:00</t>
  </si>
  <si>
    <t>又は</t>
  </si>
  <si>
    <t>10:00～12:00</t>
  </si>
  <si>
    <t>000-000-0000</t>
  </si>
  <si>
    <t>000-0000</t>
  </si>
  <si>
    <t>000-000-0001</t>
  </si>
  <si>
    <t>000-000-0002</t>
  </si>
  <si>
    <t>納期限</t>
  </si>
  <si>
    <t>担保：</t>
  </si>
  <si>
    <t>差押等：</t>
  </si>
  <si>
    <t>　①本税，②延滞税・利子税・延滞金，③加算税・加算金を分けて記載してください。</t>
  </si>
  <si>
    <t>※　口座引落以外による支払いの場合，その支払方法を事前にご確認ください。早期面接の結</t>
  </si>
  <si>
    <t>　果，事案に応じて，領収証等の提出を求める場合があります。</t>
  </si>
  <si>
    <t>※　引落口座の名義人が申立人の場合は，通帳写しの添付資料番号を記入してください。</t>
  </si>
  <si>
    <r>
      <t>　本税については納期限</t>
    </r>
    <r>
      <rPr>
        <sz val="11"/>
        <color indexed="10"/>
        <rFont val="ＭＳ Ｐゴシック"/>
        <family val="3"/>
      </rPr>
      <t>（法定納期限ではなく具体的納期限をいいます。）</t>
    </r>
    <r>
      <rPr>
        <b/>
        <sz val="11"/>
        <color indexed="10"/>
        <rFont val="ＭＳ Ｐゴシック"/>
        <family val="3"/>
      </rPr>
      <t>の古い順に記載してください。</t>
    </r>
  </si>
  <si>
    <t>に関する報告書</t>
  </si>
  <si>
    <t>　１　不許可事由存在の可能性</t>
  </si>
  <si>
    <t>　２　可能性がある場合，その内容</t>
  </si>
  <si>
    <t>　３　不許可事由が問題となる行為の具体的内容，裁量免責を相当とする事情</t>
  </si>
  <si>
    <t>　　　同時廃止・早期面接（但し，申立日から３日以内。本庁のみ）</t>
  </si>
  <si>
    <t>　　　同時廃止（川崎・相模原・横須賀・小田原の各支部）</t>
  </si>
  <si>
    <t>　添付の報告書及び財産目録記載のとおり，支払不能状態にある。</t>
  </si>
  <si>
    <t>　報告書の記載</t>
  </si>
  <si>
    <t>※　下記記載例を，適宜加工して，ライフラインの支払方法を記載してください。</t>
  </si>
  <si>
    <t>　　申立人（電気，ガス）　　</t>
  </si>
  <si>
    <t>　　申立人以外（水道）</t>
  </si>
  <si>
    <t>電気　甲１号証</t>
  </si>
  <si>
    <t>ガス　甲２号証</t>
  </si>
  <si>
    <t>報告書は，破産原因の有無，免責の許否等を判断するための基本的な資料ですから，申立代理人において。各チェック項目を参考にしながら，債務者の申述内容を批判的にご検討いただくように，お願いします。</t>
  </si>
  <si>
    <t>換金行為等につき，以下の項目を検討の上，「報告書」に記載した。</t>
  </si>
  <si>
    <t>偏ぱ弁済等につき，以下の項目を検討の上，「報告書」に記載した。</t>
  </si>
  <si>
    <t>浪費等につき，以下の項目を検討の上，「報告書」に記載した。</t>
  </si>
  <si>
    <t>詐術取引につき，以下の項目を検討の上，「報告書」に記載した。</t>
  </si>
  <si>
    <t>　　　　主たる事務所の所在地，組合員の数，代表者の氏名</t>
  </si>
  <si>
    <t>ある</t>
  </si>
  <si>
    <t>Ａ・Ｂ</t>
  </si>
  <si>
    <t>＊　原因欄の記号　Ａ：現金の借入れ　Ｂ：物品購入（クレジットを含む）　Ｃ：保証　</t>
  </si>
  <si>
    <t>　　　　　　　　　Ｄ：その他（別紙を用いて内容を具体的に説明してください）</t>
  </si>
  <si>
    <r>
      <t>＊　有にチェックしたものは，</t>
    </r>
    <r>
      <rPr>
        <b/>
        <u val="single"/>
        <sz val="10"/>
        <color indexed="10"/>
        <rFont val="ＭＳ Ｐゴシック"/>
        <family val="3"/>
      </rPr>
      <t>その部分についてだけ</t>
    </r>
    <r>
      <rPr>
        <sz val="10"/>
        <color indexed="10"/>
        <rFont val="ＭＳ Ｐゴシック"/>
        <family val="3"/>
      </rPr>
      <t>次ページ以下で補充します。</t>
    </r>
  </si>
  <si>
    <t>　</t>
  </si>
  <si>
    <t>＊　記載に誤りがあると，同時廃止とならない，あるいは免責が許可されない場合がありますので，ご注意ください。</t>
  </si>
  <si>
    <t>（送達場所）</t>
  </si>
  <si>
    <t xml:space="preserve">   －    </t>
  </si>
  <si>
    <t>平成16年度申告所得税</t>
  </si>
  <si>
    <t>　申立日現在において自己都合により退職した場合の金額</t>
  </si>
  <si>
    <t>　1/8相当額＝161,250円</t>
  </si>
  <si>
    <t>添付資料No.</t>
  </si>
  <si>
    <t>16～18</t>
  </si>
  <si>
    <r>
      <t>＊　</t>
    </r>
    <r>
      <rPr>
        <b/>
        <sz val="10"/>
        <color indexed="10"/>
        <rFont val="ＭＳ Ｐゴシック"/>
        <family val="3"/>
      </rPr>
      <t>別紙を使い，</t>
    </r>
    <r>
      <rPr>
        <sz val="10"/>
        <color indexed="10"/>
        <rFont val="ＭＳ Ｐゴシック"/>
        <family val="3"/>
      </rPr>
      <t>債務発生・増大の原因，支払不能に至る経過及び支払不能となった時期（明確にす</t>
    </r>
  </si>
  <si>
    <t>添付資料</t>
  </si>
  <si>
    <t>甲１号証</t>
  </si>
  <si>
    <t>　　申立人　　</t>
  </si>
  <si>
    <t>　るため，別紙の末尾に記載してください。）を，時系列で分かりやすく書いた上，報告書末尾（「家計全</t>
  </si>
  <si>
    <t>　体の状況」の前）に綴って下さい。</t>
  </si>
  <si>
    <t>　　極度額（根抵当権で被担保債権額が極度額を超える場合）</t>
  </si>
  <si>
    <t>　なお，下記債権者に対し，破産手続開始及び破産手続廃止決定がされたこと並びに</t>
  </si>
  <si>
    <t>地代，駐車場代</t>
  </si>
  <si>
    <t>水道・光熱費</t>
  </si>
  <si>
    <t>申立人保険料</t>
  </si>
  <si>
    <t>口座引落の有無</t>
  </si>
  <si>
    <t>口座名義人</t>
  </si>
  <si>
    <r>
      <t>家賃</t>
    </r>
    <r>
      <rPr>
        <sz val="9"/>
        <rFont val="ＭＳ ゴシック"/>
        <family val="3"/>
      </rPr>
      <t>（管理費を含む）</t>
    </r>
  </si>
  <si>
    <t>　　申立人以外</t>
  </si>
  <si>
    <t>　有</t>
  </si>
  <si>
    <t>　無</t>
  </si>
  <si>
    <t>　　</t>
  </si>
  <si>
    <t>支払の有無</t>
  </si>
  <si>
    <t>　２　「借入時期」欄，「現在の残高（元利合計）」欄</t>
  </si>
  <si>
    <t>以下の点を確認して「借入時期」欄，「現在の残高（元利合計）」欄を記載した。</t>
  </si>
  <si>
    <t>　３　「原因」欄，「使途」欄</t>
  </si>
  <si>
    <t>　　　住民票と異なる場合　　　　　　　　　　　　　　　</t>
  </si>
  <si>
    <t>支払　有　無</t>
  </si>
  <si>
    <t>　財産目録は，債務者の財産状態や破産財団を構成すべき財産の有無を判断するための重要な資料です。各チェック項目は，各財産の存在をうかがわせる事情や財産を確認するために必要な調査方法でありながら，見落とされたり，疎かにされていることが少なくないものですから，忘れずにチェックしてください。</t>
  </si>
  <si>
    <t>携帯電話</t>
  </si>
  <si>
    <t>固定電話</t>
  </si>
  <si>
    <t>ライフラインの支払方法</t>
  </si>
  <si>
    <t>　確定申告書の控え，（非）課税証明書，源泉徴収票または給与明細書に「生命保険料控除」の記載</t>
  </si>
  <si>
    <t>　賃料収入の有無につき，以下の項目を検討し，「財産目録」に記載した。</t>
  </si>
  <si>
    <t>　　　　　</t>
  </si>
  <si>
    <t>　　添付の不動産登記簿謄本</t>
  </si>
  <si>
    <t>　２　家族で破産開始の申立てをしている者がいる場合は，その者の氏名，係属する裁判</t>
  </si>
  <si>
    <t>　　所，事件番号</t>
  </si>
  <si>
    <t>借家・賃貸マンション・アパート</t>
  </si>
  <si>
    <r>
      <t>※　下記記載例を，適宜，行ごと加削して，</t>
    </r>
    <r>
      <rPr>
        <b/>
        <u val="single"/>
        <sz val="10"/>
        <color indexed="10"/>
        <rFont val="ＭＳ ゴシック"/>
        <family val="3"/>
      </rPr>
      <t>前ページで「有」にチェックした科目のみを記載</t>
    </r>
    <r>
      <rPr>
        <sz val="10"/>
        <color indexed="10"/>
        <rFont val="ＭＳ ゴシック"/>
        <family val="3"/>
      </rPr>
      <t>してください。</t>
    </r>
  </si>
  <si>
    <t>預貯金</t>
  </si>
  <si>
    <t>＊　一般破産債権者が20名以上にのぼるときは，適宜，コピー＆ペーストして追加してください。</t>
  </si>
  <si>
    <r>
      <t>＊　複数の評価額がある場合または評価額に幅がある場合は，</t>
    </r>
    <r>
      <rPr>
        <b/>
        <sz val="10"/>
        <color indexed="10"/>
        <rFont val="ＭＳ Ｐゴシック"/>
        <family val="3"/>
      </rPr>
      <t>中間値</t>
    </r>
    <r>
      <rPr>
        <sz val="10"/>
        <color indexed="10"/>
        <rFont val="ＭＳ Ｐゴシック"/>
        <family val="3"/>
      </rPr>
      <t>をもって評価額としてください。</t>
    </r>
  </si>
  <si>
    <t>１　３３万円以上の現金</t>
  </si>
  <si>
    <t>11　その他，購入価格が２０万円以上のもの</t>
  </si>
  <si>
    <t>13　過去２年間に処分した財産で２０万円以上の価値のあるもの</t>
  </si>
  <si>
    <t>平成２９年８月</t>
  </si>
  <si>
    <t>　11　その他，購入価格が２０万円以上のもの</t>
  </si>
  <si>
    <t>　13　過去２年間に処分した財産で２０万円以上の価値のあるもの</t>
  </si>
  <si>
    <t>　「家計全体の状況」に２０万円以上の金額の余剰（総収入額と総支出額の差額）がないか</t>
  </si>
  <si>
    <t>＊　管財手続において自由財産の範囲の拡張を希望する財産がある場合は，備考欄にその旨を記載してください。</t>
  </si>
  <si>
    <t>＊　同時廃止手続の場合は自由財産の範囲の拡張の制度の適用はありません。</t>
  </si>
  <si>
    <t>自由財産の範囲の拡張を希望</t>
  </si>
  <si>
    <t>自由財産の範囲の拡張を希望</t>
  </si>
  <si>
    <t>8/2(水)</t>
  </si>
  <si>
    <t>8/3(木)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</si>
</sst>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lt;=99999999]####\-####;\(00\)\ ####\-####"/>
    <numFmt numFmtId="179" formatCode="[&lt;=99999999]###\-####;\(000\)\ ###\-####"/>
    <numFmt numFmtId="180" formatCode="#,##0&quot;円&quot;;\-#,##0&quot;円&quot;"/>
    <numFmt numFmtId="181" formatCode="0_ &quot;名&quot;"/>
    <numFmt numFmtId="182" formatCode="0_ &quot;歳&quot;"/>
    <numFmt numFmtId="183" formatCode="#,##0&quot;円&quot;\ ;\-#,##0&quot;円&quot;"/>
    <numFmt numFmtId="184" formatCode="0.00_ "/>
    <numFmt numFmtId="185" formatCode="&quot;Yes&quot;;&quot;Yes&quot;;&quot;No&quot;"/>
    <numFmt numFmtId="186" formatCode="&quot;True&quot;;&quot;True&quot;;&quot;False&quot;"/>
    <numFmt numFmtId="187" formatCode="&quot;On&quot;;&quot;On&quot;;&quot;Off&quot;"/>
    <numFmt numFmtId="188" formatCode="[&lt;=999]&quot;〒&quot;000;[&lt;=99999]000\-00;000\-0000"/>
    <numFmt numFmtId="189" formatCode="[&lt;=999]&quot;〒&quot;000;[&lt;=99999]&quot;〒&quot;000\-00;&quot;〒&quot;000\-0000"/>
    <numFmt numFmtId="190" formatCode="&quot;円&quot;#,##0;&quot;円&quot;\-#,##0"/>
    <numFmt numFmtId="191" formatCode="[$-411]&quot;（&quot;ggge&quot;年&quot;m&quot;月分）&quot;"/>
  </numFmts>
  <fonts count="92">
    <font>
      <sz val="11"/>
      <name val="ＭＳ Ｐゴシック"/>
      <family val="3"/>
    </font>
    <font>
      <sz val="6"/>
      <name val="ＭＳ Ｐゴシック"/>
      <family val="3"/>
    </font>
    <font>
      <sz val="12"/>
      <name val="ＭＳ 明朝"/>
      <family val="1"/>
    </font>
    <font>
      <sz val="10"/>
      <name val="ＭＳ 明朝"/>
      <family val="1"/>
    </font>
    <font>
      <sz val="9"/>
      <name val="ＭＳ 明朝"/>
      <family val="1"/>
    </font>
    <font>
      <sz val="11"/>
      <name val="ＭＳ 明朝"/>
      <family val="1"/>
    </font>
    <font>
      <b/>
      <sz val="16"/>
      <name val="ＭＳ 明朝"/>
      <family val="1"/>
    </font>
    <font>
      <sz val="9"/>
      <name val="MS UI Gothic"/>
      <family val="3"/>
    </font>
    <font>
      <u val="single"/>
      <sz val="11"/>
      <color indexed="12"/>
      <name val="ＭＳ Ｐゴシック"/>
      <family val="3"/>
    </font>
    <font>
      <u val="single"/>
      <sz val="11"/>
      <color indexed="36"/>
      <name val="ＭＳ Ｐゴシック"/>
      <family val="3"/>
    </font>
    <font>
      <sz val="8"/>
      <name val="ＭＳ 明朝"/>
      <family val="1"/>
    </font>
    <font>
      <b/>
      <sz val="12"/>
      <name val="ＭＳ 明朝"/>
      <family val="1"/>
    </font>
    <font>
      <b/>
      <sz val="14"/>
      <name val="ＭＳ 明朝"/>
      <family val="1"/>
    </font>
    <font>
      <sz val="12"/>
      <color indexed="10"/>
      <name val="ＭＳ 明朝"/>
      <family val="1"/>
    </font>
    <font>
      <b/>
      <sz val="14"/>
      <name val="ＭＳ Ｐゴシック"/>
      <family val="3"/>
    </font>
    <font>
      <sz val="12"/>
      <name val="ＭＳ Ｐ明朝"/>
      <family val="1"/>
    </font>
    <font>
      <sz val="10"/>
      <name val="ＭＳ Ｐゴシック"/>
      <family val="3"/>
    </font>
    <font>
      <sz val="8"/>
      <name val="ＭＳ Ｐゴシック"/>
      <family val="3"/>
    </font>
    <font>
      <sz val="10"/>
      <color indexed="10"/>
      <name val="ＭＳ Ｐ明朝"/>
      <family val="1"/>
    </font>
    <font>
      <sz val="10"/>
      <name val="ＭＳ Ｐ明朝"/>
      <family val="1"/>
    </font>
    <font>
      <b/>
      <sz val="16"/>
      <name val="ＭＳ Ｐ明朝"/>
      <family val="1"/>
    </font>
    <font>
      <sz val="11"/>
      <name val="ＭＳ Ｐ明朝"/>
      <family val="1"/>
    </font>
    <font>
      <sz val="10"/>
      <color indexed="10"/>
      <name val="ＭＳ Ｐゴシック"/>
      <family val="3"/>
    </font>
    <font>
      <sz val="12"/>
      <name val="ＭＳ Ｐゴシック"/>
      <family val="3"/>
    </font>
    <font>
      <sz val="8"/>
      <name val="ＭＳ Ｐ明朝"/>
      <family val="1"/>
    </font>
    <font>
      <b/>
      <sz val="16"/>
      <name val="ＭＳ Ｐゴシック"/>
      <family val="3"/>
    </font>
    <font>
      <sz val="11"/>
      <color indexed="10"/>
      <name val="ＭＳ Ｐゴシック"/>
      <family val="3"/>
    </font>
    <font>
      <sz val="11"/>
      <color indexed="10"/>
      <name val="ＭＳ 明朝"/>
      <family val="1"/>
    </font>
    <font>
      <b/>
      <sz val="12"/>
      <name val="ＭＳ Ｐゴシック"/>
      <family val="3"/>
    </font>
    <font>
      <b/>
      <sz val="10"/>
      <name val="ＭＳ Ｐゴシック"/>
      <family val="3"/>
    </font>
    <font>
      <sz val="9"/>
      <name val="ＭＳ Ｐゴシック"/>
      <family val="3"/>
    </font>
    <font>
      <sz val="14"/>
      <name val="ＭＳ Ｐ明朝"/>
      <family val="1"/>
    </font>
    <font>
      <sz val="9"/>
      <color indexed="10"/>
      <name val="ＭＳ Ｐゴシック"/>
      <family val="3"/>
    </font>
    <font>
      <sz val="11"/>
      <color indexed="10"/>
      <name val="ＭＳ Ｐ明朝"/>
      <family val="1"/>
    </font>
    <font>
      <b/>
      <sz val="10"/>
      <color indexed="10"/>
      <name val="ＭＳ Ｐゴシック"/>
      <family val="3"/>
    </font>
    <font>
      <b/>
      <sz val="11"/>
      <name val="ＭＳ Ｐゴシック"/>
      <family val="3"/>
    </font>
    <font>
      <b/>
      <u val="single"/>
      <sz val="10"/>
      <color indexed="10"/>
      <name val="ＭＳ Ｐゴシック"/>
      <family val="3"/>
    </font>
    <font>
      <u val="single"/>
      <sz val="10"/>
      <name val="ＭＳ Ｐゴシック"/>
      <family val="3"/>
    </font>
    <font>
      <b/>
      <sz val="11"/>
      <color indexed="10"/>
      <name val="ＭＳ Ｐゴシック"/>
      <family val="3"/>
    </font>
    <font>
      <b/>
      <sz val="12"/>
      <name val="ＭＳ ゴシック"/>
      <family val="3"/>
    </font>
    <font>
      <b/>
      <sz val="11"/>
      <name val="ＭＳ 明朝"/>
      <family val="1"/>
    </font>
    <font>
      <b/>
      <sz val="12"/>
      <color indexed="10"/>
      <name val="ＭＳ 明朝"/>
      <family val="1"/>
    </font>
    <font>
      <sz val="14"/>
      <name val="ＭＳ Ｐゴシック"/>
      <family val="3"/>
    </font>
    <font>
      <b/>
      <sz val="9"/>
      <name val="ＭＳ Ｐゴシック"/>
      <family val="3"/>
    </font>
    <font>
      <sz val="10"/>
      <color indexed="10"/>
      <name val="ＭＳ 明朝"/>
      <family val="1"/>
    </font>
    <font>
      <sz val="10"/>
      <color indexed="10"/>
      <name val="ＭＳ ゴシック"/>
      <family val="3"/>
    </font>
    <font>
      <b/>
      <u val="single"/>
      <sz val="10"/>
      <color indexed="10"/>
      <name val="ＭＳ ゴシック"/>
      <family val="3"/>
    </font>
    <font>
      <b/>
      <sz val="16"/>
      <name val="ＭＳ ゴシック"/>
      <family val="3"/>
    </font>
    <font>
      <sz val="12"/>
      <name val="ＭＳ ゴシック"/>
      <family val="3"/>
    </font>
    <font>
      <sz val="11"/>
      <name val="ＭＳ ゴシック"/>
      <family val="3"/>
    </font>
    <font>
      <sz val="9"/>
      <name val="ＭＳ ゴシック"/>
      <family val="3"/>
    </font>
    <font>
      <sz val="12"/>
      <color indexed="10"/>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10"/>
      <color indexed="8"/>
      <name val="ＭＳ 明朝"/>
      <family val="1"/>
    </font>
    <font>
      <sz val="10.5"/>
      <color indexed="8"/>
      <name val="ＭＳ 明朝"/>
      <family val="1"/>
    </font>
    <font>
      <sz val="10.5"/>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color indexed="10"/>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double"/>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tted">
        <color indexed="10"/>
      </bottom>
    </border>
    <border>
      <left style="thin"/>
      <right style="thin"/>
      <top style="dotted">
        <color indexed="10"/>
      </top>
      <bottom style="dotted">
        <color indexed="10"/>
      </bottom>
    </border>
    <border>
      <left style="thin"/>
      <right style="thin"/>
      <top style="dotted">
        <color indexed="10"/>
      </top>
      <bottom style="thin"/>
    </border>
    <border>
      <left style="dotted"/>
      <right>
        <color indexed="63"/>
      </right>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color indexed="63"/>
      </right>
      <top style="thin"/>
      <bottom>
        <color indexed="63"/>
      </bottom>
    </border>
    <border>
      <left>
        <color indexed="63"/>
      </left>
      <right>
        <color indexed="63"/>
      </right>
      <top style="double"/>
      <bottom style="double"/>
    </border>
    <border>
      <left>
        <color indexed="63"/>
      </left>
      <right>
        <color indexed="63"/>
      </right>
      <top style="dotted">
        <color indexed="10"/>
      </top>
      <bottom style="dotted">
        <color indexed="10"/>
      </bottom>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style="double"/>
    </border>
    <border>
      <left>
        <color indexed="63"/>
      </left>
      <right style="medium"/>
      <top>
        <color indexed="63"/>
      </top>
      <bottom style="dotted"/>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color indexed="10"/>
      </top>
      <bottom>
        <color indexed="63"/>
      </bottom>
    </border>
    <border>
      <left>
        <color indexed="63"/>
      </left>
      <right>
        <color indexed="63"/>
      </right>
      <top style="double"/>
      <bottom>
        <color indexed="63"/>
      </bottom>
    </border>
    <border>
      <left style="thin"/>
      <right>
        <color indexed="63"/>
      </right>
      <top style="thin"/>
      <bottom style="dotted"/>
    </border>
    <border>
      <left>
        <color indexed="63"/>
      </left>
      <right style="thin"/>
      <top style="thin"/>
      <bottom style="dotted"/>
    </border>
    <border>
      <left>
        <color indexed="63"/>
      </left>
      <right style="dotted"/>
      <top style="dotted"/>
      <bottom style="dotted"/>
    </border>
    <border>
      <left style="thin"/>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style="double"/>
      <top style="thin"/>
      <bottom style="dotted"/>
    </border>
    <border>
      <left style="thin"/>
      <right style="double"/>
      <top>
        <color indexed="63"/>
      </top>
      <bottom style="double"/>
    </border>
    <border>
      <left style="double"/>
      <right style="thin"/>
      <top style="thin"/>
      <bottom style="dotted"/>
    </border>
    <border>
      <left style="thin"/>
      <right style="thin"/>
      <top style="thin"/>
      <bottom style="dotted"/>
    </border>
    <border>
      <left style="double"/>
      <right style="thin"/>
      <top>
        <color indexed="63"/>
      </top>
      <bottom style="double"/>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style="thin"/>
      <top style="dotted"/>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double"/>
      <top style="double"/>
      <bottom style="double"/>
    </border>
    <border>
      <left style="double"/>
      <right>
        <color indexed="63"/>
      </right>
      <top style="double"/>
      <bottom style="double"/>
    </border>
    <border>
      <left style="thin"/>
      <right>
        <color indexed="63"/>
      </right>
      <top style="thin"/>
      <bottom style="double"/>
    </border>
    <border>
      <left>
        <color indexed="63"/>
      </left>
      <right style="thin"/>
      <top style="thin"/>
      <bottom style="double"/>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style="dotted">
        <color indexed="10"/>
      </top>
      <bottom style="dotted">
        <color indexed="10"/>
      </bottom>
    </border>
    <border>
      <left>
        <color indexed="63"/>
      </left>
      <right style="thin"/>
      <top style="dotted">
        <color indexed="10"/>
      </top>
      <bottom style="dotted">
        <color indexed="10"/>
      </bottom>
    </border>
    <border>
      <left style="thin"/>
      <right>
        <color indexed="63"/>
      </right>
      <top style="dotted">
        <color indexed="10"/>
      </top>
      <bottom style="thin"/>
    </border>
    <border>
      <left>
        <color indexed="63"/>
      </left>
      <right style="thin"/>
      <top style="dotted">
        <color indexed="10"/>
      </top>
      <bottom style="thin"/>
    </border>
    <border>
      <left style="thin"/>
      <right>
        <color indexed="63"/>
      </right>
      <top style="thin"/>
      <bottom style="dotted">
        <color indexed="10"/>
      </bottom>
    </border>
    <border>
      <left>
        <color indexed="63"/>
      </left>
      <right>
        <color indexed="63"/>
      </right>
      <top style="thin"/>
      <bottom style="dotted">
        <color indexed="10"/>
      </bottom>
    </border>
    <border>
      <left>
        <color indexed="63"/>
      </left>
      <right style="thin"/>
      <top style="thin"/>
      <bottom style="dotted">
        <color indexed="10"/>
      </bottom>
    </border>
    <border>
      <left style="thin">
        <color indexed="10"/>
      </left>
      <right style="thin"/>
      <top style="thin">
        <color indexed="10"/>
      </top>
      <bottom style="thin">
        <color indexed="10"/>
      </bottom>
    </border>
    <border>
      <left style="thin"/>
      <right style="thin"/>
      <top style="thin">
        <color indexed="10"/>
      </top>
      <bottom style="thin">
        <color indexed="10"/>
      </bottom>
    </border>
    <border>
      <left style="thin"/>
      <right style="thin">
        <color indexed="10"/>
      </right>
      <top style="thin">
        <color indexed="10"/>
      </top>
      <bottom style="thin">
        <color indexed="10"/>
      </bottom>
    </border>
    <border>
      <left style="dotted">
        <color indexed="10"/>
      </left>
      <right>
        <color indexed="63"/>
      </right>
      <top style="dotted">
        <color indexed="10"/>
      </top>
      <bottom>
        <color indexed="63"/>
      </bottom>
    </border>
    <border>
      <left>
        <color indexed="63"/>
      </left>
      <right style="dotted">
        <color indexed="10"/>
      </right>
      <top style="dotted">
        <color indexed="10"/>
      </top>
      <bottom>
        <color indexed="63"/>
      </bottom>
    </border>
    <border>
      <left style="dotted">
        <color indexed="10"/>
      </left>
      <right>
        <color indexed="63"/>
      </right>
      <top>
        <color indexed="63"/>
      </top>
      <bottom>
        <color indexed="63"/>
      </bottom>
    </border>
    <border>
      <left>
        <color indexed="63"/>
      </left>
      <right style="dotted">
        <color indexed="10"/>
      </right>
      <top>
        <color indexed="63"/>
      </top>
      <bottom>
        <color indexed="63"/>
      </bottom>
    </border>
    <border>
      <left style="dotted">
        <color indexed="10"/>
      </left>
      <right>
        <color indexed="63"/>
      </right>
      <top>
        <color indexed="63"/>
      </top>
      <bottom style="dotted">
        <color indexed="10"/>
      </bottom>
    </border>
    <border>
      <left>
        <color indexed="63"/>
      </left>
      <right style="dotted">
        <color indexed="10"/>
      </right>
      <top>
        <color indexed="63"/>
      </top>
      <bottom style="dotted">
        <color indexed="10"/>
      </bottom>
    </border>
    <border>
      <left>
        <color indexed="63"/>
      </left>
      <right>
        <color indexed="63"/>
      </right>
      <top style="dotted">
        <color indexed="10"/>
      </top>
      <bottom style="thin"/>
    </border>
    <border>
      <left style="thin">
        <color indexed="10"/>
      </left>
      <right>
        <color indexed="63"/>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9" fillId="0" borderId="0" applyNumberFormat="0" applyFill="0" applyBorder="0" applyAlignment="0" applyProtection="0"/>
    <xf numFmtId="0" fontId="90" fillId="32" borderId="0" applyNumberFormat="0" applyBorder="0" applyAlignment="0" applyProtection="0"/>
  </cellStyleXfs>
  <cellXfs count="612">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2" fillId="33" borderId="0" xfId="0" applyFont="1" applyFill="1" applyAlignment="1">
      <alignment/>
    </xf>
    <xf numFmtId="0" fontId="4" fillId="33" borderId="0" xfId="0" applyFont="1" applyFill="1" applyAlignment="1">
      <alignment horizontal="center"/>
    </xf>
    <xf numFmtId="0" fontId="2" fillId="33" borderId="0" xfId="0" applyFont="1" applyFill="1" applyAlignment="1">
      <alignment horizontal="left"/>
    </xf>
    <xf numFmtId="176" fontId="5" fillId="33" borderId="11" xfId="0" applyNumberFormat="1"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Alignment="1">
      <alignment horizontal="center"/>
    </xf>
    <xf numFmtId="0" fontId="5" fillId="0" borderId="0" xfId="0" applyFont="1" applyAlignment="1">
      <alignment/>
    </xf>
    <xf numFmtId="0" fontId="11" fillId="0" borderId="0" xfId="0" applyFont="1" applyAlignment="1">
      <alignment horizontal="center"/>
    </xf>
    <xf numFmtId="0" fontId="5" fillId="0" borderId="12" xfId="0" applyFont="1" applyBorder="1" applyAlignment="1">
      <alignment/>
    </xf>
    <xf numFmtId="0" fontId="5"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Fill="1" applyBorder="1" applyAlignment="1">
      <alignment horizontal="left" vertical="center" wrapText="1"/>
    </xf>
    <xf numFmtId="0" fontId="4" fillId="0" borderId="17" xfId="0" applyFont="1" applyBorder="1" applyAlignment="1">
      <alignment vertical="center" wrapText="1"/>
    </xf>
    <xf numFmtId="0" fontId="3" fillId="0" borderId="12" xfId="0" applyFont="1" applyBorder="1" applyAlignment="1">
      <alignment vertical="center"/>
    </xf>
    <xf numFmtId="0" fontId="3" fillId="0" borderId="14"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Border="1" applyAlignment="1">
      <alignment horizontal="center"/>
    </xf>
    <xf numFmtId="0" fontId="2" fillId="34" borderId="0" xfId="0" applyFont="1" applyFill="1" applyAlignment="1">
      <alignment vertical="center"/>
    </xf>
    <xf numFmtId="0" fontId="2" fillId="34" borderId="0" xfId="0" applyFont="1" applyFill="1" applyAlignment="1">
      <alignment horizontal="left" vertical="center"/>
    </xf>
    <xf numFmtId="0" fontId="2" fillId="34" borderId="0" xfId="0" applyFont="1" applyFill="1" applyAlignment="1">
      <alignment horizontal="center" vertical="center"/>
    </xf>
    <xf numFmtId="0" fontId="5" fillId="0" borderId="0" xfId="0" applyFont="1" applyBorder="1" applyAlignment="1">
      <alignment/>
    </xf>
    <xf numFmtId="0" fontId="4" fillId="0" borderId="18" xfId="0" applyFont="1" applyBorder="1" applyAlignment="1">
      <alignment horizontal="left" vertical="center"/>
    </xf>
    <xf numFmtId="0" fontId="17" fillId="0" borderId="0" xfId="0" applyFont="1" applyAlignment="1">
      <alignment/>
    </xf>
    <xf numFmtId="0" fontId="17" fillId="0" borderId="10" xfId="0" applyFont="1" applyBorder="1" applyAlignment="1">
      <alignment horizontal="center"/>
    </xf>
    <xf numFmtId="0" fontId="15" fillId="0" borderId="0" xfId="0" applyFont="1" applyAlignment="1">
      <alignment vertical="center"/>
    </xf>
    <xf numFmtId="0" fontId="15" fillId="0" borderId="0" xfId="0" applyFont="1" applyAlignment="1">
      <alignment horizontal="left" vertical="center"/>
    </xf>
    <xf numFmtId="0" fontId="17" fillId="0" borderId="10" xfId="0" applyFont="1" applyBorder="1" applyAlignment="1">
      <alignment/>
    </xf>
    <xf numFmtId="0" fontId="18" fillId="0" borderId="0" xfId="0" applyFont="1" applyAlignment="1">
      <alignment horizontal="left" vertical="center"/>
    </xf>
    <xf numFmtId="0" fontId="17" fillId="0" borderId="13" xfId="0" applyFont="1" applyBorder="1" applyAlignment="1">
      <alignment/>
    </xf>
    <xf numFmtId="0" fontId="17" fillId="0" borderId="0" xfId="0" applyFont="1" applyFill="1" applyBorder="1" applyAlignment="1">
      <alignment/>
    </xf>
    <xf numFmtId="0" fontId="17" fillId="0" borderId="19" xfId="0" applyFont="1" applyBorder="1" applyAlignment="1">
      <alignment/>
    </xf>
    <xf numFmtId="0" fontId="14"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17" fillId="0" borderId="20" xfId="0" applyFont="1" applyBorder="1" applyAlignment="1">
      <alignment/>
    </xf>
    <xf numFmtId="0" fontId="17" fillId="0" borderId="21" xfId="0" applyFont="1" applyBorder="1" applyAlignment="1">
      <alignment/>
    </xf>
    <xf numFmtId="0" fontId="17" fillId="0" borderId="18" xfId="0" applyFont="1" applyBorder="1" applyAlignment="1">
      <alignment/>
    </xf>
    <xf numFmtId="0" fontId="17" fillId="0" borderId="17" xfId="0" applyFont="1" applyBorder="1" applyAlignment="1">
      <alignment/>
    </xf>
    <xf numFmtId="0" fontId="17" fillId="0" borderId="22" xfId="0" applyFont="1" applyBorder="1" applyAlignment="1">
      <alignment/>
    </xf>
    <xf numFmtId="0" fontId="21" fillId="0" borderId="0" xfId="0" applyFont="1" applyAlignment="1">
      <alignment vertical="center"/>
    </xf>
    <xf numFmtId="0" fontId="24" fillId="0" borderId="20" xfId="0" applyFont="1" applyBorder="1" applyAlignment="1">
      <alignment horizontal="center" vertical="center"/>
    </xf>
    <xf numFmtId="0" fontId="2" fillId="33" borderId="0" xfId="0" applyFont="1" applyFill="1" applyAlignment="1">
      <alignment horizontal="right" vertical="center"/>
    </xf>
    <xf numFmtId="49" fontId="21" fillId="0" borderId="0" xfId="0" applyNumberFormat="1" applyFont="1" applyAlignment="1">
      <alignment vertical="center"/>
    </xf>
    <xf numFmtId="5" fontId="2" fillId="0" borderId="0" xfId="0" applyNumberFormat="1" applyFont="1" applyAlignment="1">
      <alignment horizontal="centerContinuous" vertical="center"/>
    </xf>
    <xf numFmtId="5" fontId="2" fillId="0" borderId="0" xfId="0" applyNumberFormat="1" applyFont="1" applyAlignment="1">
      <alignment horizontal="left" vertical="center"/>
    </xf>
    <xf numFmtId="5" fontId="2" fillId="0" borderId="10" xfId="0" applyNumberFormat="1" applyFont="1" applyBorder="1" applyAlignment="1">
      <alignment horizontal="centerContinuous" vertical="center"/>
    </xf>
    <xf numFmtId="0" fontId="5" fillId="0" borderId="0" xfId="0" applyFont="1" applyAlignment="1">
      <alignment vertical="center"/>
    </xf>
    <xf numFmtId="5" fontId="5" fillId="0" borderId="10" xfId="0" applyNumberFormat="1" applyFont="1" applyBorder="1" applyAlignment="1">
      <alignment horizontal="left" vertical="center"/>
    </xf>
    <xf numFmtId="5" fontId="2" fillId="0" borderId="12" xfId="0" applyNumberFormat="1" applyFont="1" applyBorder="1" applyAlignment="1">
      <alignment horizontal="centerContinuous" vertical="center"/>
    </xf>
    <xf numFmtId="5" fontId="5" fillId="0" borderId="23" xfId="0" applyNumberFormat="1" applyFont="1" applyBorder="1" applyAlignment="1">
      <alignment horizontal="left" vertical="center"/>
    </xf>
    <xf numFmtId="0" fontId="22" fillId="0" borderId="0" xfId="0" applyFont="1" applyAlignment="1">
      <alignment horizontal="left" vertical="center"/>
    </xf>
    <xf numFmtId="0" fontId="15" fillId="0" borderId="0" xfId="0" applyFont="1" applyBorder="1" applyAlignment="1">
      <alignment horizontal="left" vertical="center"/>
    </xf>
    <xf numFmtId="5" fontId="5" fillId="0" borderId="12" xfId="0" applyNumberFormat="1" applyFont="1" applyBorder="1" applyAlignment="1">
      <alignment horizontal="left" vertical="center"/>
    </xf>
    <xf numFmtId="5" fontId="13" fillId="0" borderId="0" xfId="0" applyNumberFormat="1" applyFont="1" applyAlignment="1">
      <alignment horizontal="left" vertical="center"/>
    </xf>
    <xf numFmtId="0" fontId="27" fillId="0" borderId="0" xfId="0" applyFont="1" applyAlignment="1">
      <alignment/>
    </xf>
    <xf numFmtId="5" fontId="13" fillId="0" borderId="0" xfId="0" applyNumberFormat="1" applyFont="1" applyAlignment="1">
      <alignment horizontal="centerContinuous" vertical="center"/>
    </xf>
    <xf numFmtId="5" fontId="5" fillId="0" borderId="13" xfId="0" applyNumberFormat="1" applyFont="1" applyBorder="1" applyAlignment="1">
      <alignment vertical="center"/>
    </xf>
    <xf numFmtId="5" fontId="5" fillId="0" borderId="12" xfId="0" applyNumberFormat="1" applyFont="1" applyBorder="1" applyAlignment="1">
      <alignment vertical="center"/>
    </xf>
    <xf numFmtId="5" fontId="2" fillId="0" borderId="12" xfId="0" applyNumberFormat="1" applyFont="1" applyBorder="1" applyAlignment="1">
      <alignment horizontal="center" vertical="center"/>
    </xf>
    <xf numFmtId="0" fontId="2" fillId="0" borderId="0" xfId="0" applyFont="1" applyFill="1" applyAlignment="1">
      <alignment vertical="center"/>
    </xf>
    <xf numFmtId="0" fontId="2" fillId="33" borderId="0" xfId="0" applyFont="1" applyFill="1" applyBorder="1" applyAlignment="1">
      <alignment/>
    </xf>
    <xf numFmtId="0" fontId="16" fillId="0" borderId="0" xfId="0" applyFont="1" applyAlignment="1">
      <alignment vertical="center"/>
    </xf>
    <xf numFmtId="0" fontId="3" fillId="0" borderId="0" xfId="0" applyFont="1" applyAlignment="1">
      <alignment vertical="center"/>
    </xf>
    <xf numFmtId="0" fontId="2" fillId="34" borderId="0" xfId="0" applyFont="1" applyFill="1" applyAlignment="1">
      <alignment/>
    </xf>
    <xf numFmtId="0" fontId="2" fillId="34" borderId="0" xfId="0" applyFont="1" applyFill="1" applyBorder="1" applyAlignment="1">
      <alignment vertical="center"/>
    </xf>
    <xf numFmtId="0" fontId="2" fillId="34" borderId="0" xfId="0" applyFont="1" applyFill="1" applyBorder="1" applyAlignment="1">
      <alignment horizontal="center" vertical="center"/>
    </xf>
    <xf numFmtId="0" fontId="3" fillId="34" borderId="0" xfId="0" applyFont="1" applyFill="1" applyBorder="1" applyAlignment="1">
      <alignment vertical="center"/>
    </xf>
    <xf numFmtId="0" fontId="2" fillId="0" borderId="0" xfId="0" applyFont="1" applyBorder="1" applyAlignment="1">
      <alignment vertical="center"/>
    </xf>
    <xf numFmtId="0" fontId="2" fillId="33" borderId="24" xfId="0" applyFont="1" applyFill="1" applyBorder="1" applyAlignment="1">
      <alignment horizontal="left"/>
    </xf>
    <xf numFmtId="0" fontId="2" fillId="33" borderId="24" xfId="0" applyFont="1" applyFill="1" applyBorder="1" applyAlignment="1">
      <alignment/>
    </xf>
    <xf numFmtId="0" fontId="5" fillId="0" borderId="25" xfId="0" applyFont="1" applyBorder="1" applyAlignment="1">
      <alignment/>
    </xf>
    <xf numFmtId="0" fontId="5" fillId="0" borderId="26" xfId="0" applyFont="1" applyBorder="1" applyAlignment="1">
      <alignment/>
    </xf>
    <xf numFmtId="0" fontId="2" fillId="33" borderId="0" xfId="0" applyFont="1" applyFill="1" applyAlignment="1">
      <alignment horizontal="left" vertical="center"/>
    </xf>
    <xf numFmtId="0" fontId="20" fillId="0" borderId="0" xfId="0" applyFont="1" applyAlignment="1">
      <alignment vertical="center"/>
    </xf>
    <xf numFmtId="0" fontId="20" fillId="0" borderId="0" xfId="0" applyFont="1" applyFill="1" applyAlignment="1">
      <alignment horizontal="right" vertical="center"/>
    </xf>
    <xf numFmtId="0" fontId="22" fillId="0" borderId="0" xfId="0" applyFont="1" applyBorder="1" applyAlignment="1">
      <alignment horizontal="left" vertical="center"/>
    </xf>
    <xf numFmtId="0" fontId="15" fillId="0" borderId="11" xfId="0" applyFont="1" applyBorder="1" applyAlignment="1">
      <alignment horizontal="left" vertical="center"/>
    </xf>
    <xf numFmtId="0" fontId="33" fillId="0" borderId="0" xfId="0" applyFont="1" applyBorder="1" applyAlignment="1">
      <alignment horizontal="left" vertical="center"/>
    </xf>
    <xf numFmtId="0" fontId="21" fillId="0" borderId="0" xfId="0" applyFont="1" applyBorder="1" applyAlignment="1">
      <alignment horizontal="left" vertical="center"/>
    </xf>
    <xf numFmtId="182" fontId="15" fillId="0" borderId="27" xfId="0" applyNumberFormat="1" applyFont="1" applyBorder="1" applyAlignment="1">
      <alignment vertical="center"/>
    </xf>
    <xf numFmtId="182" fontId="15" fillId="0" borderId="28" xfId="0" applyNumberFormat="1" applyFont="1" applyBorder="1" applyAlignment="1">
      <alignment vertical="center"/>
    </xf>
    <xf numFmtId="182" fontId="15" fillId="0" borderId="29" xfId="0" applyNumberFormat="1" applyFont="1" applyBorder="1" applyAlignment="1">
      <alignment vertical="center"/>
    </xf>
    <xf numFmtId="0" fontId="5" fillId="0" borderId="13" xfId="0" applyFont="1" applyBorder="1" applyAlignment="1">
      <alignment/>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31" fillId="0" borderId="0" xfId="0" applyFont="1" applyBorder="1" applyAlignment="1">
      <alignment horizontal="center" vertical="center"/>
    </xf>
    <xf numFmtId="0" fontId="5" fillId="0" borderId="0" xfId="0" applyFont="1" applyAlignment="1">
      <alignment horizontal="center" vertical="center"/>
    </xf>
    <xf numFmtId="0" fontId="29" fillId="0" borderId="0" xfId="0" applyFont="1" applyAlignment="1">
      <alignment horizontal="left" vertical="center"/>
    </xf>
    <xf numFmtId="0" fontId="23" fillId="0" borderId="0" xfId="0" applyFont="1" applyAlignment="1">
      <alignment vertical="center"/>
    </xf>
    <xf numFmtId="0" fontId="0" fillId="0" borderId="0" xfId="0" applyAlignment="1">
      <alignment vertical="center"/>
    </xf>
    <xf numFmtId="0" fontId="28"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58" fontId="2"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58" fontId="5" fillId="0" borderId="0" xfId="0" applyNumberFormat="1" applyFont="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0" xfId="0" applyFont="1" applyAlignment="1">
      <alignment vertical="center"/>
    </xf>
    <xf numFmtId="0" fontId="39" fillId="0" borderId="43" xfId="0" applyFont="1" applyBorder="1" applyAlignment="1">
      <alignment horizontal="center" vertical="center"/>
    </xf>
    <xf numFmtId="0" fontId="16" fillId="0" borderId="0" xfId="0" applyFont="1" applyAlignment="1">
      <alignment horizontal="center" vertical="center"/>
    </xf>
    <xf numFmtId="0" fontId="5" fillId="0" borderId="19" xfId="0" applyFont="1" applyBorder="1" applyAlignment="1">
      <alignment horizontal="center" vertical="center"/>
    </xf>
    <xf numFmtId="5" fontId="5" fillId="0" borderId="13" xfId="0" applyNumberFormat="1" applyFont="1" applyBorder="1" applyAlignment="1">
      <alignment horizontal="left" vertical="center" wrapText="1"/>
    </xf>
    <xf numFmtId="5" fontId="5" fillId="0" borderId="13" xfId="0" applyNumberFormat="1" applyFont="1" applyBorder="1" applyAlignment="1">
      <alignment horizontal="left" vertical="center"/>
    </xf>
    <xf numFmtId="5" fontId="3" fillId="0" borderId="13" xfId="0" applyNumberFormat="1" applyFont="1" applyBorder="1" applyAlignment="1">
      <alignment horizontal="left" vertical="center" wrapText="1"/>
    </xf>
    <xf numFmtId="0" fontId="28" fillId="0" borderId="19" xfId="0" applyFont="1" applyBorder="1" applyAlignment="1">
      <alignment horizontal="center" vertical="center"/>
    </xf>
    <xf numFmtId="0" fontId="11" fillId="0" borderId="44" xfId="0" applyFont="1" applyBorder="1" applyAlignment="1">
      <alignment horizontal="left" vertical="center"/>
    </xf>
    <xf numFmtId="0" fontId="14" fillId="0" borderId="44" xfId="0" applyFont="1" applyBorder="1" applyAlignment="1">
      <alignment horizontal="center" vertical="center"/>
    </xf>
    <xf numFmtId="180" fontId="23" fillId="0" borderId="10" xfId="0" applyNumberFormat="1" applyFont="1" applyBorder="1" applyAlignment="1">
      <alignment horizontal="right" vertical="center"/>
    </xf>
    <xf numFmtId="180" fontId="23" fillId="0" borderId="12" xfId="0" applyNumberFormat="1" applyFont="1" applyBorder="1" applyAlignment="1">
      <alignment horizontal="right" vertical="center"/>
    </xf>
    <xf numFmtId="180" fontId="23" fillId="0" borderId="23" xfId="0" applyNumberFormat="1" applyFont="1" applyBorder="1" applyAlignment="1">
      <alignment horizontal="right" vertical="center"/>
    </xf>
    <xf numFmtId="183" fontId="23" fillId="0" borderId="10" xfId="0" applyNumberFormat="1" applyFont="1" applyBorder="1" applyAlignment="1">
      <alignment horizontal="right" vertical="center"/>
    </xf>
    <xf numFmtId="183" fontId="23" fillId="0" borderId="13" xfId="0" applyNumberFormat="1" applyFont="1" applyBorder="1" applyAlignment="1">
      <alignment horizontal="right" vertical="center"/>
    </xf>
    <xf numFmtId="180" fontId="23" fillId="0" borderId="10" xfId="0" applyNumberFormat="1" applyFont="1" applyBorder="1" applyAlignment="1">
      <alignment horizontal="left" vertical="center"/>
    </xf>
    <xf numFmtId="0" fontId="16" fillId="33" borderId="20" xfId="0" applyFont="1" applyFill="1" applyBorder="1" applyAlignment="1">
      <alignment horizontal="center" vertical="center"/>
    </xf>
    <xf numFmtId="183" fontId="23" fillId="0" borderId="12" xfId="0" applyNumberFormat="1" applyFont="1" applyBorder="1" applyAlignment="1">
      <alignment horizontal="right" vertical="center"/>
    </xf>
    <xf numFmtId="5" fontId="2" fillId="0" borderId="23" xfId="0" applyNumberFormat="1" applyFont="1" applyBorder="1" applyAlignment="1">
      <alignment horizontal="centerContinuous" vertical="center"/>
    </xf>
    <xf numFmtId="5" fontId="2" fillId="0" borderId="23" xfId="0" applyNumberFormat="1" applyFont="1" applyBorder="1" applyAlignment="1">
      <alignment horizontal="center" vertical="center"/>
    </xf>
    <xf numFmtId="5" fontId="5" fillId="0" borderId="12" xfId="0" applyNumberFormat="1" applyFont="1" applyBorder="1" applyAlignment="1">
      <alignment horizontal="center" vertical="center" wrapText="1"/>
    </xf>
    <xf numFmtId="5" fontId="3" fillId="0" borderId="12" xfId="0" applyNumberFormat="1" applyFont="1" applyBorder="1" applyAlignment="1">
      <alignment horizontal="center" vertical="center" wrapText="1"/>
    </xf>
    <xf numFmtId="5" fontId="3" fillId="0" borderId="12" xfId="0" applyNumberFormat="1" applyFont="1" applyBorder="1" applyAlignment="1">
      <alignment horizontal="left" vertical="center"/>
    </xf>
    <xf numFmtId="0" fontId="0" fillId="0" borderId="0" xfId="0" applyFont="1" applyAlignment="1">
      <alignment/>
    </xf>
    <xf numFmtId="0" fontId="30" fillId="0" borderId="22" xfId="0" applyFont="1" applyBorder="1" applyAlignment="1">
      <alignment horizontal="center" vertical="center"/>
    </xf>
    <xf numFmtId="0" fontId="0" fillId="0" borderId="0" xfId="0" applyFont="1" applyAlignment="1">
      <alignment/>
    </xf>
    <xf numFmtId="0" fontId="3" fillId="0" borderId="0" xfId="0" applyFont="1" applyFill="1" applyAlignment="1">
      <alignment vertical="center"/>
    </xf>
    <xf numFmtId="0" fontId="3" fillId="33" borderId="37" xfId="0" applyFont="1" applyFill="1" applyBorder="1" applyAlignment="1">
      <alignment horizontal="right" vertical="center"/>
    </xf>
    <xf numFmtId="0" fontId="3" fillId="33" borderId="25"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176" fontId="23" fillId="33" borderId="11" xfId="0" applyNumberFormat="1" applyFont="1" applyFill="1" applyBorder="1" applyAlignment="1">
      <alignment horizontal="center"/>
    </xf>
    <xf numFmtId="177" fontId="23" fillId="33" borderId="45" xfId="0" applyNumberFormat="1" applyFont="1" applyFill="1" applyBorder="1" applyAlignment="1">
      <alignment horizontal="center"/>
    </xf>
    <xf numFmtId="0" fontId="2" fillId="34" borderId="37" xfId="0" applyFont="1" applyFill="1" applyBorder="1" applyAlignment="1">
      <alignment horizontal="left" vertical="center"/>
    </xf>
    <xf numFmtId="0" fontId="2" fillId="34" borderId="37" xfId="0" applyFont="1" applyFill="1" applyBorder="1" applyAlignment="1">
      <alignment horizontal="center" vertical="center"/>
    </xf>
    <xf numFmtId="0" fontId="2" fillId="34" borderId="37" xfId="0" applyFont="1" applyFill="1" applyBorder="1" applyAlignment="1">
      <alignment vertical="center"/>
    </xf>
    <xf numFmtId="0" fontId="2" fillId="34" borderId="32" xfId="0" applyFont="1" applyFill="1" applyBorder="1" applyAlignment="1">
      <alignment horizontal="center" vertical="center"/>
    </xf>
    <xf numFmtId="0" fontId="2" fillId="34" borderId="32" xfId="0" applyFont="1" applyFill="1" applyBorder="1" applyAlignment="1">
      <alignment vertical="center"/>
    </xf>
    <xf numFmtId="0" fontId="11" fillId="0" borderId="44" xfId="0" applyFont="1" applyBorder="1" applyAlignment="1">
      <alignment horizontal="right" vertical="center"/>
    </xf>
    <xf numFmtId="0" fontId="3" fillId="0" borderId="19" xfId="0" applyFont="1" applyBorder="1" applyAlignment="1">
      <alignment horizontal="center" vertical="center"/>
    </xf>
    <xf numFmtId="0" fontId="5" fillId="0" borderId="0" xfId="0" applyFont="1" applyAlignment="1">
      <alignment horizontal="left" vertical="center"/>
    </xf>
    <xf numFmtId="0" fontId="44" fillId="0" borderId="16" xfId="0" applyFont="1" applyBorder="1" applyAlignment="1">
      <alignment vertical="center"/>
    </xf>
    <xf numFmtId="0" fontId="44" fillId="0" borderId="22" xfId="0" applyFont="1" applyBorder="1" applyAlignment="1">
      <alignment vertical="center"/>
    </xf>
    <xf numFmtId="0" fontId="17" fillId="0" borderId="10" xfId="0" applyFont="1" applyBorder="1" applyAlignment="1">
      <alignment horizontal="left"/>
    </xf>
    <xf numFmtId="0" fontId="45" fillId="0" borderId="0" xfId="0" applyFont="1" applyBorder="1" applyAlignment="1">
      <alignment horizontal="left" vertical="center"/>
    </xf>
    <xf numFmtId="0" fontId="17" fillId="0" borderId="0" xfId="0" applyFont="1" applyBorder="1" applyAlignment="1">
      <alignment/>
    </xf>
    <xf numFmtId="0" fontId="5" fillId="0" borderId="10" xfId="0" applyFont="1" applyBorder="1" applyAlignment="1">
      <alignment/>
    </xf>
    <xf numFmtId="180" fontId="16" fillId="0" borderId="10" xfId="0" applyNumberFormat="1" applyFont="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58" fontId="3" fillId="0" borderId="0" xfId="0" applyNumberFormat="1" applyFont="1" applyFill="1" applyAlignment="1">
      <alignment horizontal="center" vertical="center"/>
    </xf>
    <xf numFmtId="0" fontId="3" fillId="0" borderId="23" xfId="0" applyFont="1" applyBorder="1" applyAlignment="1">
      <alignment horizontal="center" vertical="center"/>
    </xf>
    <xf numFmtId="0" fontId="16" fillId="0" borderId="12" xfId="0" applyFont="1" applyBorder="1" applyAlignment="1">
      <alignment horizontal="center" vertical="center"/>
    </xf>
    <xf numFmtId="180" fontId="16" fillId="0" borderId="12" xfId="0" applyNumberFormat="1" applyFont="1" applyBorder="1" applyAlignment="1">
      <alignment vertical="center"/>
    </xf>
    <xf numFmtId="0" fontId="16" fillId="0" borderId="13" xfId="0" applyFont="1" applyBorder="1" applyAlignment="1">
      <alignment horizontal="center" vertical="center"/>
    </xf>
    <xf numFmtId="0" fontId="3" fillId="0" borderId="13" xfId="0" applyFont="1" applyBorder="1" applyAlignment="1">
      <alignment horizontal="center" vertical="center"/>
    </xf>
    <xf numFmtId="180" fontId="16" fillId="0" borderId="13" xfId="0" applyNumberFormat="1" applyFont="1" applyBorder="1" applyAlignment="1">
      <alignment vertical="center"/>
    </xf>
    <xf numFmtId="0" fontId="16" fillId="0" borderId="14" xfId="0" applyFont="1" applyBorder="1" applyAlignment="1">
      <alignment horizontal="center" vertical="center"/>
    </xf>
    <xf numFmtId="0" fontId="3" fillId="0" borderId="14" xfId="0" applyFont="1" applyBorder="1" applyAlignment="1">
      <alignment horizontal="center" vertical="center"/>
    </xf>
    <xf numFmtId="0" fontId="16" fillId="0" borderId="14"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horizontal="center" vertical="center"/>
    </xf>
    <xf numFmtId="180" fontId="16" fillId="0" borderId="14" xfId="0" applyNumberFormat="1" applyFont="1" applyBorder="1" applyAlignment="1">
      <alignment vertical="center"/>
    </xf>
    <xf numFmtId="0" fontId="16" fillId="0" borderId="14" xfId="0" applyFont="1" applyBorder="1" applyAlignment="1">
      <alignment/>
    </xf>
    <xf numFmtId="0" fontId="16" fillId="0" borderId="12" xfId="0" applyFont="1" applyBorder="1" applyAlignment="1">
      <alignment/>
    </xf>
    <xf numFmtId="0" fontId="16" fillId="0" borderId="10" xfId="0" applyFont="1" applyBorder="1" applyAlignment="1">
      <alignment/>
    </xf>
    <xf numFmtId="0" fontId="3" fillId="0" borderId="10" xfId="0" applyFont="1" applyBorder="1" applyAlignment="1">
      <alignment/>
    </xf>
    <xf numFmtId="0" fontId="4" fillId="0" borderId="46" xfId="0" applyFont="1" applyBorder="1" applyAlignment="1">
      <alignment horizontal="left" vertical="center"/>
    </xf>
    <xf numFmtId="0" fontId="4" fillId="0" borderId="15" xfId="0" applyFont="1" applyBorder="1" applyAlignment="1">
      <alignment horizontal="center" vertical="center"/>
    </xf>
    <xf numFmtId="0" fontId="4" fillId="0" borderId="47" xfId="0" applyFont="1" applyBorder="1" applyAlignment="1">
      <alignment horizontal="left" vertical="center"/>
    </xf>
    <xf numFmtId="180" fontId="30" fillId="0" borderId="16" xfId="0" applyNumberFormat="1" applyFont="1" applyBorder="1" applyAlignment="1">
      <alignment vertical="center"/>
    </xf>
    <xf numFmtId="180" fontId="30" fillId="0" borderId="22" xfId="0" applyNumberFormat="1" applyFont="1" applyBorder="1" applyAlignment="1">
      <alignment vertical="center"/>
    </xf>
    <xf numFmtId="0" fontId="4" fillId="0" borderId="46" xfId="0" applyFont="1" applyBorder="1" applyAlignment="1">
      <alignment vertical="center"/>
    </xf>
    <xf numFmtId="0" fontId="30" fillId="0" borderId="15" xfId="0" applyFont="1" applyBorder="1" applyAlignment="1">
      <alignment horizontal="center" vertical="center"/>
    </xf>
    <xf numFmtId="0" fontId="4" fillId="0" borderId="18" xfId="0" applyFont="1" applyBorder="1" applyAlignment="1">
      <alignment horizontal="left" vertical="center" wrapText="1"/>
    </xf>
    <xf numFmtId="180" fontId="30" fillId="0" borderId="15" xfId="0" applyNumberFormat="1" applyFont="1" applyBorder="1" applyAlignment="1">
      <alignment vertical="center"/>
    </xf>
    <xf numFmtId="0" fontId="4" fillId="0" borderId="47"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horizontal="left" vertical="center"/>
    </xf>
    <xf numFmtId="0" fontId="4" fillId="0" borderId="43" xfId="0" applyFont="1" applyBorder="1" applyAlignment="1">
      <alignment horizontal="left" vertical="center"/>
    </xf>
    <xf numFmtId="180" fontId="30" fillId="0" borderId="43" xfId="0" applyNumberFormat="1" applyFont="1" applyBorder="1" applyAlignment="1">
      <alignment horizontal="center" vertical="center"/>
    </xf>
    <xf numFmtId="180" fontId="30" fillId="0" borderId="0" xfId="0" applyNumberFormat="1" applyFont="1" applyBorder="1" applyAlignment="1">
      <alignment vertical="center"/>
    </xf>
    <xf numFmtId="180" fontId="30" fillId="0" borderId="17" xfId="0" applyNumberFormat="1" applyFont="1" applyBorder="1" applyAlignment="1">
      <alignment vertical="center"/>
    </xf>
    <xf numFmtId="0" fontId="4" fillId="0" borderId="20" xfId="0" applyFont="1" applyBorder="1" applyAlignment="1">
      <alignment vertical="center" wrapText="1"/>
    </xf>
    <xf numFmtId="180" fontId="30" fillId="0" borderId="21" xfId="0" applyNumberFormat="1" applyFont="1" applyBorder="1" applyAlignment="1">
      <alignment vertical="center"/>
    </xf>
    <xf numFmtId="0" fontId="3" fillId="0" borderId="10" xfId="0" applyFont="1" applyBorder="1" applyAlignment="1">
      <alignment horizontal="left" vertical="center" wrapText="1"/>
    </xf>
    <xf numFmtId="0" fontId="4" fillId="0" borderId="20" xfId="0" applyFont="1" applyBorder="1" applyAlignment="1">
      <alignment/>
    </xf>
    <xf numFmtId="0" fontId="30" fillId="0" borderId="21" xfId="0" applyFont="1" applyBorder="1" applyAlignment="1">
      <alignment/>
    </xf>
    <xf numFmtId="0" fontId="3" fillId="0" borderId="0" xfId="0" applyFont="1" applyBorder="1" applyAlignment="1">
      <alignment/>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45" fillId="0" borderId="0" xfId="0" applyFont="1" applyBorder="1" applyAlignment="1">
      <alignment horizontal="left" vertical="center" wrapText="1"/>
    </xf>
    <xf numFmtId="0" fontId="3"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23" xfId="0" applyFont="1" applyBorder="1" applyAlignment="1">
      <alignment horizontal="center" vertical="center" wrapText="1"/>
    </xf>
    <xf numFmtId="0" fontId="22" fillId="0" borderId="0" xfId="0" applyFont="1" applyAlignment="1">
      <alignment vertical="center"/>
    </xf>
    <xf numFmtId="0" fontId="34" fillId="0" borderId="0" xfId="0" applyFont="1" applyAlignment="1">
      <alignment horizontal="left" vertical="center"/>
    </xf>
    <xf numFmtId="5" fontId="47" fillId="0" borderId="0" xfId="0" applyNumberFormat="1" applyFont="1" applyFill="1" applyAlignment="1">
      <alignment horizontal="center" vertical="center"/>
    </xf>
    <xf numFmtId="5" fontId="48" fillId="0" borderId="0" xfId="0" applyNumberFormat="1" applyFont="1" applyAlignment="1">
      <alignment horizontal="centerContinuous" vertical="center"/>
    </xf>
    <xf numFmtId="0" fontId="49" fillId="0" borderId="0" xfId="0" applyFont="1" applyAlignment="1">
      <alignment/>
    </xf>
    <xf numFmtId="5" fontId="48" fillId="0" borderId="23" xfId="0" applyNumberFormat="1" applyFont="1" applyBorder="1" applyAlignment="1">
      <alignment horizontal="centerContinuous" vertical="center"/>
    </xf>
    <xf numFmtId="5" fontId="49" fillId="0" borderId="48" xfId="0" applyNumberFormat="1" applyFont="1" applyBorder="1" applyAlignment="1">
      <alignment horizontal="left" vertical="center"/>
    </xf>
    <xf numFmtId="5" fontId="49" fillId="0" borderId="14" xfId="0" applyNumberFormat="1" applyFont="1" applyBorder="1" applyAlignment="1">
      <alignment horizontal="left" vertical="center"/>
    </xf>
    <xf numFmtId="0" fontId="49" fillId="0" borderId="14" xfId="0" applyFont="1" applyBorder="1" applyAlignment="1">
      <alignment/>
    </xf>
    <xf numFmtId="0" fontId="49" fillId="0" borderId="0" xfId="0" applyFont="1" applyBorder="1" applyAlignment="1">
      <alignment/>
    </xf>
    <xf numFmtId="0" fontId="49" fillId="0" borderId="48" xfId="0" applyFont="1" applyBorder="1" applyAlignment="1">
      <alignment horizontal="left" vertical="center"/>
    </xf>
    <xf numFmtId="180" fontId="49" fillId="0" borderId="14" xfId="0" applyNumberFormat="1" applyFont="1" applyBorder="1" applyAlignment="1">
      <alignment horizontal="left" vertical="center"/>
    </xf>
    <xf numFmtId="180" fontId="49" fillId="0" borderId="12" xfId="0" applyNumberFormat="1" applyFont="1" applyBorder="1" applyAlignment="1">
      <alignment horizontal="left" vertical="center"/>
    </xf>
    <xf numFmtId="5" fontId="49" fillId="0" borderId="48" xfId="0" applyNumberFormat="1" applyFont="1" applyBorder="1" applyAlignment="1">
      <alignment horizontal="center" vertical="center"/>
    </xf>
    <xf numFmtId="5" fontId="49" fillId="0" borderId="14" xfId="0" applyNumberFormat="1" applyFont="1" applyBorder="1" applyAlignment="1">
      <alignment horizontal="center" vertical="center"/>
    </xf>
    <xf numFmtId="5" fontId="49" fillId="0" borderId="12" xfId="0" applyNumberFormat="1" applyFont="1" applyBorder="1" applyAlignment="1">
      <alignment horizontal="center" vertical="center"/>
    </xf>
    <xf numFmtId="0" fontId="48" fillId="0" borderId="23" xfId="0" applyFont="1" applyBorder="1" applyAlignment="1">
      <alignment horizontal="center" vertical="center"/>
    </xf>
    <xf numFmtId="0" fontId="49" fillId="0" borderId="14" xfId="0" applyFont="1" applyBorder="1" applyAlignment="1">
      <alignment horizontal="center" vertical="center"/>
    </xf>
    <xf numFmtId="0" fontId="48" fillId="0" borderId="13"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0" borderId="43" xfId="0" applyFont="1" applyBorder="1" applyAlignment="1">
      <alignment/>
    </xf>
    <xf numFmtId="5" fontId="45" fillId="0" borderId="0" xfId="0" applyNumberFormat="1" applyFont="1" applyAlignment="1">
      <alignment horizontal="left" vertical="center"/>
    </xf>
    <xf numFmtId="0" fontId="49" fillId="0" borderId="43" xfId="0" applyFont="1" applyFill="1" applyBorder="1" applyAlignment="1">
      <alignment/>
    </xf>
    <xf numFmtId="0" fontId="13" fillId="0" borderId="0" xfId="0" applyFont="1" applyAlignment="1">
      <alignment/>
    </xf>
    <xf numFmtId="0" fontId="49" fillId="0" borderId="14" xfId="0" applyFont="1" applyBorder="1" applyAlignment="1">
      <alignment vertical="center"/>
    </xf>
    <xf numFmtId="0" fontId="49" fillId="0" borderId="12" xfId="0" applyFont="1" applyBorder="1" applyAlignment="1">
      <alignment vertical="center"/>
    </xf>
    <xf numFmtId="0" fontId="49" fillId="0" borderId="48" xfId="0" applyFont="1" applyBorder="1" applyAlignment="1">
      <alignment vertical="center"/>
    </xf>
    <xf numFmtId="0" fontId="16" fillId="0" borderId="0" xfId="0" applyFont="1" applyAlignment="1">
      <alignment horizontal="left" vertical="center"/>
    </xf>
    <xf numFmtId="0" fontId="35" fillId="0" borderId="0" xfId="0" applyFont="1" applyBorder="1" applyAlignment="1">
      <alignment horizontal="left" vertical="center"/>
    </xf>
    <xf numFmtId="0" fontId="52" fillId="0" borderId="0" xfId="0" applyFont="1" applyAlignment="1">
      <alignment/>
    </xf>
    <xf numFmtId="0" fontId="16" fillId="0" borderId="0" xfId="0" applyFont="1" applyBorder="1" applyAlignment="1">
      <alignment vertical="center"/>
    </xf>
    <xf numFmtId="0" fontId="5" fillId="0" borderId="0" xfId="0" applyFont="1" applyBorder="1" applyAlignment="1">
      <alignment vertical="center"/>
    </xf>
    <xf numFmtId="0" fontId="23" fillId="0" borderId="0" xfId="0" applyFont="1" applyBorder="1" applyAlignment="1">
      <alignment vertical="center"/>
    </xf>
    <xf numFmtId="0" fontId="29" fillId="0" borderId="0" xfId="0" applyFont="1" applyBorder="1" applyAlignment="1">
      <alignment vertical="center"/>
    </xf>
    <xf numFmtId="0" fontId="3" fillId="33" borderId="37" xfId="0" applyFont="1" applyFill="1" applyBorder="1" applyAlignment="1">
      <alignment horizontal="left" vertical="center"/>
    </xf>
    <xf numFmtId="0" fontId="3" fillId="33" borderId="37" xfId="0" applyFont="1" applyFill="1" applyBorder="1" applyAlignment="1">
      <alignment horizontal="right" vertical="center"/>
    </xf>
    <xf numFmtId="0" fontId="3" fillId="33" borderId="50" xfId="0" applyFont="1" applyFill="1" applyBorder="1" applyAlignment="1">
      <alignment horizontal="left" vertical="center"/>
    </xf>
    <xf numFmtId="0" fontId="2" fillId="33" borderId="0" xfId="0" applyFont="1" applyFill="1" applyAlignment="1">
      <alignment horizontal="left"/>
    </xf>
    <xf numFmtId="0" fontId="2" fillId="33" borderId="25" xfId="0" applyFont="1" applyFill="1" applyBorder="1" applyAlignment="1">
      <alignment horizontal="left"/>
    </xf>
    <xf numFmtId="0" fontId="2" fillId="33" borderId="0" xfId="0" applyFont="1" applyFill="1" applyBorder="1" applyAlignment="1">
      <alignment horizontal="left"/>
    </xf>
    <xf numFmtId="0" fontId="2" fillId="33" borderId="26" xfId="0" applyFont="1" applyFill="1" applyBorder="1" applyAlignment="1">
      <alignment horizontal="left"/>
    </xf>
    <xf numFmtId="0" fontId="2" fillId="33" borderId="0" xfId="0" applyFont="1" applyFill="1" applyAlignment="1">
      <alignment horizontal="center"/>
    </xf>
    <xf numFmtId="0" fontId="2" fillId="33" borderId="11" xfId="0" applyFont="1" applyFill="1" applyBorder="1" applyAlignment="1">
      <alignment horizontal="left" vertical="center" indent="1"/>
    </xf>
    <xf numFmtId="0" fontId="2" fillId="33" borderId="0" xfId="0" applyFont="1" applyFill="1" applyBorder="1" applyAlignment="1">
      <alignment horizontal="center"/>
    </xf>
    <xf numFmtId="0" fontId="23" fillId="33" borderId="45" xfId="0" applyFont="1" applyFill="1" applyBorder="1" applyAlignment="1">
      <alignment horizontal="center"/>
    </xf>
    <xf numFmtId="0" fontId="2" fillId="33" borderId="11" xfId="0" applyFont="1" applyFill="1" applyBorder="1" applyAlignment="1">
      <alignment horizontal="center"/>
    </xf>
    <xf numFmtId="0" fontId="23" fillId="33" borderId="10" xfId="0" applyFont="1" applyFill="1" applyBorder="1" applyAlignment="1">
      <alignment horizontal="center"/>
    </xf>
    <xf numFmtId="0" fontId="2" fillId="33" borderId="51" xfId="0" applyFont="1" applyFill="1" applyBorder="1" applyAlignment="1">
      <alignment horizontal="left"/>
    </xf>
    <xf numFmtId="0" fontId="2" fillId="33" borderId="24" xfId="0" applyFont="1" applyFill="1" applyBorder="1" applyAlignment="1">
      <alignment horizontal="left"/>
    </xf>
    <xf numFmtId="0" fontId="2" fillId="33" borderId="52" xfId="0" applyFont="1" applyFill="1" applyBorder="1" applyAlignment="1">
      <alignment horizontal="left"/>
    </xf>
    <xf numFmtId="0" fontId="11" fillId="33" borderId="53" xfId="0" applyFont="1" applyFill="1" applyBorder="1" applyAlignment="1">
      <alignment horizontal="left"/>
    </xf>
    <xf numFmtId="0" fontId="11" fillId="33" borderId="54" xfId="0" applyFont="1" applyFill="1" applyBorder="1" applyAlignment="1">
      <alignment horizontal="left"/>
    </xf>
    <xf numFmtId="0" fontId="11" fillId="33" borderId="55" xfId="0" applyFont="1" applyFill="1" applyBorder="1" applyAlignment="1">
      <alignment horizontal="left"/>
    </xf>
    <xf numFmtId="0" fontId="2" fillId="33" borderId="0" xfId="0" applyFont="1" applyFill="1" applyAlignment="1">
      <alignment horizontal="right" vertical="center"/>
    </xf>
    <xf numFmtId="0" fontId="3" fillId="33" borderId="0" xfId="0" applyFont="1" applyFill="1" applyAlignment="1">
      <alignment horizontal="center"/>
    </xf>
    <xf numFmtId="0" fontId="2" fillId="33" borderId="11" xfId="0" applyFont="1" applyFill="1" applyBorder="1" applyAlignment="1">
      <alignment horizontal="left"/>
    </xf>
    <xf numFmtId="0" fontId="6" fillId="33" borderId="0" xfId="0" applyFont="1" applyFill="1" applyAlignment="1">
      <alignment horizontal="distributed" vertical="center"/>
    </xf>
    <xf numFmtId="0" fontId="2" fillId="33" borderId="0" xfId="0" applyFont="1" applyFill="1" applyAlignment="1">
      <alignment horizontal="distributed"/>
    </xf>
    <xf numFmtId="0" fontId="2" fillId="33" borderId="11" xfId="0" applyFont="1" applyFill="1" applyBorder="1" applyAlignment="1">
      <alignment horizontal="left" indent="1"/>
    </xf>
    <xf numFmtId="0" fontId="5" fillId="33" borderId="11" xfId="0" applyFont="1" applyFill="1" applyBorder="1" applyAlignment="1">
      <alignment horizontal="center"/>
    </xf>
    <xf numFmtId="0" fontId="4" fillId="33" borderId="11" xfId="0" applyFont="1" applyFill="1" applyBorder="1" applyAlignment="1">
      <alignment horizontal="center"/>
    </xf>
    <xf numFmtId="0" fontId="2" fillId="33" borderId="0" xfId="0" applyFont="1" applyFill="1" applyAlignment="1">
      <alignment horizontal="right"/>
    </xf>
    <xf numFmtId="0" fontId="3" fillId="33" borderId="0" xfId="0" applyFont="1" applyFill="1" applyAlignment="1">
      <alignment horizontal="left"/>
    </xf>
    <xf numFmtId="179" fontId="23" fillId="33" borderId="45" xfId="0" applyNumberFormat="1" applyFont="1" applyFill="1" applyBorder="1" applyAlignment="1">
      <alignment horizontal="center"/>
    </xf>
    <xf numFmtId="179" fontId="23" fillId="33" borderId="11" xfId="0" applyNumberFormat="1" applyFont="1" applyFill="1" applyBorder="1" applyAlignment="1">
      <alignment horizontal="center"/>
    </xf>
    <xf numFmtId="179" fontId="2" fillId="33" borderId="0" xfId="0" applyNumberFormat="1" applyFont="1" applyFill="1" applyBorder="1" applyAlignment="1">
      <alignment horizontal="left"/>
    </xf>
    <xf numFmtId="0" fontId="3" fillId="33" borderId="56" xfId="0" applyFont="1" applyFill="1" applyBorder="1" applyAlignment="1">
      <alignment horizontal="left"/>
    </xf>
    <xf numFmtId="0" fontId="16" fillId="33" borderId="10" xfId="0" applyFont="1" applyFill="1" applyBorder="1" applyAlignment="1">
      <alignment horizontal="center" vertical="center"/>
    </xf>
    <xf numFmtId="0" fontId="4" fillId="33" borderId="0" xfId="0" applyFont="1" applyFill="1" applyAlignment="1">
      <alignment horizontal="left"/>
    </xf>
    <xf numFmtId="0" fontId="2" fillId="33" borderId="45" xfId="0" applyFont="1" applyFill="1" applyBorder="1" applyAlignment="1">
      <alignment horizontal="center"/>
    </xf>
    <xf numFmtId="176" fontId="23" fillId="33" borderId="11" xfId="0" applyNumberFormat="1" applyFont="1" applyFill="1" applyBorder="1" applyAlignment="1">
      <alignment horizontal="center"/>
    </xf>
    <xf numFmtId="58" fontId="2" fillId="33" borderId="45" xfId="0" applyNumberFormat="1" applyFont="1" applyFill="1" applyBorder="1" applyAlignment="1">
      <alignment horizontal="center"/>
    </xf>
    <xf numFmtId="0" fontId="2" fillId="33" borderId="25" xfId="0" applyFont="1" applyFill="1" applyBorder="1" applyAlignment="1">
      <alignment horizontal="left" vertical="center"/>
    </xf>
    <xf numFmtId="0" fontId="2" fillId="33" borderId="0" xfId="0" applyFont="1" applyFill="1" applyBorder="1" applyAlignment="1">
      <alignment horizontal="left" vertical="center"/>
    </xf>
    <xf numFmtId="0" fontId="2" fillId="33" borderId="26" xfId="0" applyFont="1" applyFill="1" applyBorder="1" applyAlignment="1">
      <alignment horizontal="left" vertical="center"/>
    </xf>
    <xf numFmtId="176" fontId="2" fillId="33" borderId="0" xfId="0" applyNumberFormat="1" applyFont="1" applyFill="1" applyBorder="1" applyAlignment="1">
      <alignment horizontal="center"/>
    </xf>
    <xf numFmtId="0" fontId="6" fillId="33" borderId="0" xfId="0" applyFont="1" applyFill="1" applyAlignment="1">
      <alignment horizontal="left" vertical="center"/>
    </xf>
    <xf numFmtId="0" fontId="6" fillId="33" borderId="16" xfId="0" applyFont="1" applyFill="1" applyBorder="1" applyAlignment="1">
      <alignment horizontal="left" vertical="center"/>
    </xf>
    <xf numFmtId="0" fontId="2" fillId="33" borderId="47" xfId="0" applyFont="1" applyFill="1" applyBorder="1" applyAlignment="1">
      <alignment horizontal="center"/>
    </xf>
    <xf numFmtId="0" fontId="2" fillId="33" borderId="16" xfId="0" applyFont="1" applyFill="1" applyBorder="1" applyAlignment="1">
      <alignment horizontal="center"/>
    </xf>
    <xf numFmtId="0" fontId="16" fillId="33" borderId="10" xfId="0" applyFont="1" applyFill="1" applyBorder="1" applyAlignment="1">
      <alignment horizontal="center" vertical="center" wrapText="1"/>
    </xf>
    <xf numFmtId="0" fontId="16" fillId="33" borderId="20" xfId="0" applyFont="1" applyFill="1" applyBorder="1" applyAlignment="1">
      <alignment horizontal="right" vertical="center"/>
    </xf>
    <xf numFmtId="0" fontId="16" fillId="33" borderId="19" xfId="0" applyFont="1" applyFill="1" applyBorder="1" applyAlignment="1">
      <alignment horizontal="right" vertical="center"/>
    </xf>
    <xf numFmtId="0" fontId="16" fillId="33" borderId="21" xfId="0" applyFont="1" applyFill="1" applyBorder="1" applyAlignment="1">
      <alignment horizontal="right" vertical="center"/>
    </xf>
    <xf numFmtId="58" fontId="2" fillId="33" borderId="11" xfId="0" applyNumberFormat="1" applyFont="1" applyFill="1" applyBorder="1" applyAlignment="1">
      <alignment horizontal="center"/>
    </xf>
    <xf numFmtId="0" fontId="45" fillId="0" borderId="57" xfId="0" applyFont="1" applyBorder="1" applyAlignment="1">
      <alignment horizontal="left" vertical="center"/>
    </xf>
    <xf numFmtId="0" fontId="45" fillId="0" borderId="0" xfId="0" applyFont="1" applyBorder="1" applyAlignment="1">
      <alignment horizontal="left"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5" fillId="0" borderId="46" xfId="0" applyFont="1" applyBorder="1" applyAlignment="1">
      <alignment horizontal="left" vertical="center" wrapText="1"/>
    </xf>
    <xf numFmtId="0" fontId="5" fillId="0" borderId="15" xfId="0" applyFont="1" applyBorder="1" applyAlignment="1">
      <alignment horizontal="left" vertical="center" wrapText="1"/>
    </xf>
    <xf numFmtId="0" fontId="5" fillId="0" borderId="47"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horizontal="left" vertical="center" wrapText="1"/>
    </xf>
    <xf numFmtId="189" fontId="0" fillId="0" borderId="58" xfId="0" applyNumberFormat="1" applyFont="1" applyBorder="1" applyAlignment="1">
      <alignment horizontal="left" vertical="center"/>
    </xf>
    <xf numFmtId="189" fontId="0" fillId="0" borderId="59" xfId="0" applyNumberFormat="1" applyFont="1" applyBorder="1" applyAlignment="1">
      <alignment horizontal="left" vertical="center"/>
    </xf>
    <xf numFmtId="58" fontId="5" fillId="0" borderId="46" xfId="0" applyNumberFormat="1" applyFont="1" applyBorder="1" applyAlignment="1">
      <alignment horizontal="center" vertical="center"/>
    </xf>
    <xf numFmtId="58" fontId="5" fillId="0" borderId="15" xfId="0" applyNumberFormat="1" applyFont="1" applyBorder="1" applyAlignment="1">
      <alignment horizontal="center" vertical="center"/>
    </xf>
    <xf numFmtId="0" fontId="5" fillId="0" borderId="32" xfId="0" applyFont="1" applyBorder="1" applyAlignment="1">
      <alignment horizontal="center" vertical="center"/>
    </xf>
    <xf numFmtId="0" fontId="12" fillId="0" borderId="0" xfId="0" applyFont="1" applyAlignment="1">
      <alignment horizontal="center" vertical="center"/>
    </xf>
    <xf numFmtId="0" fontId="5" fillId="0" borderId="17" xfId="0"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5" fillId="0" borderId="60" xfId="0"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xf>
    <xf numFmtId="0" fontId="5" fillId="0" borderId="22" xfId="0" applyFont="1" applyBorder="1" applyAlignment="1">
      <alignment horizontal="left" vertical="center"/>
    </xf>
    <xf numFmtId="180" fontId="0" fillId="0" borderId="13" xfId="0" applyNumberFormat="1" applyFont="1" applyBorder="1" applyAlignment="1">
      <alignment horizontal="right" vertical="center"/>
    </xf>
    <xf numFmtId="180" fontId="0" fillId="0" borderId="14" xfId="0" applyNumberFormat="1" applyFont="1" applyBorder="1" applyAlignment="1">
      <alignment horizontal="right" vertical="center"/>
    </xf>
    <xf numFmtId="180" fontId="0" fillId="0" borderId="61" xfId="0" applyNumberFormat="1" applyFont="1" applyBorder="1" applyAlignment="1">
      <alignment horizontal="right" vertic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5" fillId="0" borderId="47" xfId="0" applyFont="1" applyBorder="1" applyAlignment="1">
      <alignment horizontal="center" vertical="center" textRotation="180"/>
    </xf>
    <xf numFmtId="0" fontId="5" fillId="0" borderId="16" xfId="0" applyFont="1" applyBorder="1" applyAlignment="1">
      <alignment horizontal="center" vertical="center" textRotation="180"/>
    </xf>
    <xf numFmtId="58" fontId="5" fillId="0" borderId="34" xfId="0" applyNumberFormat="1" applyFont="1" applyBorder="1" applyAlignment="1">
      <alignment horizontal="center" vertical="center"/>
    </xf>
    <xf numFmtId="58" fontId="5" fillId="0" borderId="38" xfId="0" applyNumberFormat="1" applyFont="1" applyBorder="1" applyAlignment="1">
      <alignment horizontal="center" vertical="center"/>
    </xf>
    <xf numFmtId="58" fontId="5" fillId="0" borderId="17" xfId="0" applyNumberFormat="1" applyFont="1" applyBorder="1" applyAlignment="1">
      <alignment horizontal="center" vertical="center"/>
    </xf>
    <xf numFmtId="0" fontId="3" fillId="0" borderId="58"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49" xfId="0" applyFont="1" applyBorder="1" applyAlignment="1">
      <alignment horizontal="left" vertical="center"/>
    </xf>
    <xf numFmtId="0" fontId="3" fillId="0" borderId="66" xfId="0" applyFont="1" applyBorder="1" applyAlignment="1">
      <alignment horizontal="lef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2" fillId="0" borderId="69" xfId="0" applyFont="1" applyBorder="1" applyAlignment="1">
      <alignment horizontal="center" vertical="center"/>
    </xf>
    <xf numFmtId="0" fontId="2" fillId="0" borderId="49" xfId="0" applyFont="1" applyBorder="1" applyAlignment="1">
      <alignment horizontal="center" vertical="center"/>
    </xf>
    <xf numFmtId="0" fontId="5" fillId="0" borderId="0" xfId="0" applyFont="1" applyAlignment="1">
      <alignment horizontal="righ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3" xfId="0" applyFont="1" applyBorder="1" applyAlignment="1">
      <alignment horizontal="right" vertical="center"/>
    </xf>
    <xf numFmtId="180" fontId="28" fillId="0" borderId="43" xfId="0" applyNumberFormat="1" applyFont="1" applyBorder="1" applyAlignment="1">
      <alignment horizontal="right" vertical="center"/>
    </xf>
    <xf numFmtId="180" fontId="28" fillId="0" borderId="15" xfId="0" applyNumberFormat="1" applyFont="1" applyBorder="1" applyAlignment="1">
      <alignment horizontal="righ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58" fontId="5" fillId="0" borderId="40" xfId="0" applyNumberFormat="1" applyFont="1" applyBorder="1" applyAlignment="1">
      <alignment horizontal="center" vertical="center"/>
    </xf>
    <xf numFmtId="0" fontId="5" fillId="0" borderId="73" xfId="0" applyFont="1" applyBorder="1" applyAlignment="1">
      <alignment horizontal="left" vertical="center"/>
    </xf>
    <xf numFmtId="180" fontId="28" fillId="0" borderId="19" xfId="0" applyNumberFormat="1" applyFont="1" applyBorder="1" applyAlignment="1">
      <alignment horizontal="right" vertical="center"/>
    </xf>
    <xf numFmtId="180" fontId="28" fillId="0" borderId="21" xfId="0" applyNumberFormat="1" applyFont="1" applyBorder="1" applyAlignment="1">
      <alignment horizontal="right"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horizontal="right" vertical="center"/>
    </xf>
    <xf numFmtId="0" fontId="5" fillId="0" borderId="58" xfId="0" applyFont="1" applyBorder="1" applyAlignment="1">
      <alignment horizontal="center" vertical="center"/>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3" fillId="0" borderId="59" xfId="0" applyFont="1" applyBorder="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2" fillId="0" borderId="12" xfId="0" applyFont="1" applyBorder="1" applyAlignment="1">
      <alignment horizontal="center" vertical="center"/>
    </xf>
    <xf numFmtId="0" fontId="3" fillId="0" borderId="12" xfId="0" applyFont="1" applyBorder="1" applyAlignment="1">
      <alignment horizontal="left" vertical="center"/>
    </xf>
    <xf numFmtId="0" fontId="12" fillId="0" borderId="43" xfId="0" applyFont="1" applyBorder="1" applyAlignment="1">
      <alignment horizontal="center" vertical="center"/>
    </xf>
    <xf numFmtId="0" fontId="5" fillId="0" borderId="46" xfId="0" applyFont="1" applyBorder="1" applyAlignment="1">
      <alignment horizontal="left" vertical="center"/>
    </xf>
    <xf numFmtId="0" fontId="0" fillId="0" borderId="15" xfId="0" applyBorder="1" applyAlignment="1">
      <alignment/>
    </xf>
    <xf numFmtId="0" fontId="0" fillId="0" borderId="47" xfId="0" applyBorder="1" applyAlignment="1">
      <alignment/>
    </xf>
    <xf numFmtId="0" fontId="0" fillId="0" borderId="16" xfId="0" applyBorder="1" applyAlignment="1">
      <alignment/>
    </xf>
    <xf numFmtId="0" fontId="0" fillId="0" borderId="34" xfId="0" applyBorder="1" applyAlignment="1">
      <alignment/>
    </xf>
    <xf numFmtId="0" fontId="0" fillId="0" borderId="38" xfId="0" applyBorder="1" applyAlignment="1">
      <alignment/>
    </xf>
    <xf numFmtId="0" fontId="6"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0" fontId="16" fillId="0" borderId="43" xfId="0" applyNumberFormat="1" applyFont="1" applyBorder="1" applyAlignment="1">
      <alignment horizontal="right" vertical="center" wrapText="1"/>
    </xf>
    <xf numFmtId="180" fontId="16" fillId="0" borderId="15" xfId="0" applyNumberFormat="1" applyFont="1" applyBorder="1" applyAlignment="1">
      <alignment horizontal="right" vertical="center" wrapText="1"/>
    </xf>
    <xf numFmtId="180" fontId="16" fillId="0" borderId="37" xfId="0" applyNumberFormat="1" applyFont="1" applyBorder="1" applyAlignment="1">
      <alignment horizontal="right" vertical="center" wrapText="1"/>
    </xf>
    <xf numFmtId="180" fontId="16" fillId="0" borderId="38" xfId="0" applyNumberFormat="1" applyFont="1" applyBorder="1" applyAlignment="1">
      <alignment horizontal="right" vertical="center"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189" fontId="3" fillId="0" borderId="46" xfId="0" applyNumberFormat="1" applyFont="1" applyBorder="1" applyAlignment="1">
      <alignment horizontal="left" vertical="center"/>
    </xf>
    <xf numFmtId="189" fontId="3" fillId="0" borderId="43" xfId="0" applyNumberFormat="1" applyFont="1" applyBorder="1" applyAlignment="1">
      <alignment horizontal="left" vertical="center"/>
    </xf>
    <xf numFmtId="189" fontId="3" fillId="0" borderId="15" xfId="0" applyNumberFormat="1" applyFont="1" applyBorder="1" applyAlignment="1">
      <alignment horizontal="left" vertical="center"/>
    </xf>
    <xf numFmtId="0" fontId="3" fillId="0" borderId="37" xfId="0" applyFont="1" applyBorder="1" applyAlignment="1">
      <alignment horizontal="left" vertical="center" wrapText="1"/>
    </xf>
    <xf numFmtId="0" fontId="16" fillId="0" borderId="42" xfId="0" applyFont="1" applyBorder="1" applyAlignment="1">
      <alignment horizontal="center"/>
    </xf>
    <xf numFmtId="0" fontId="16" fillId="0" borderId="73" xfId="0" applyFont="1" applyBorder="1" applyAlignment="1">
      <alignment horizontal="center"/>
    </xf>
    <xf numFmtId="0" fontId="3" fillId="0" borderId="4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58" fontId="3" fillId="0" borderId="13" xfId="0" applyNumberFormat="1" applyFont="1" applyBorder="1" applyAlignment="1">
      <alignment horizontal="center" vertical="center" wrapText="1"/>
    </xf>
    <xf numFmtId="58" fontId="3" fillId="0" borderId="61" xfId="0" applyNumberFormat="1" applyFont="1" applyBorder="1" applyAlignment="1">
      <alignment horizontal="center" vertical="center" wrapText="1"/>
    </xf>
    <xf numFmtId="0" fontId="11" fillId="0" borderId="44" xfId="0" applyFont="1" applyBorder="1" applyAlignment="1">
      <alignment horizontal="right" vertical="center"/>
    </xf>
    <xf numFmtId="180" fontId="14" fillId="0" borderId="44" xfId="0" applyNumberFormat="1" applyFont="1" applyBorder="1" applyAlignment="1">
      <alignment horizontal="right" vertical="center"/>
    </xf>
    <xf numFmtId="180" fontId="14" fillId="0" borderId="77" xfId="0" applyNumberFormat="1" applyFont="1" applyBorder="1" applyAlignment="1">
      <alignment horizontal="right" vertical="center"/>
    </xf>
    <xf numFmtId="0" fontId="26" fillId="0" borderId="57" xfId="0" applyFont="1" applyBorder="1" applyAlignment="1">
      <alignment horizontal="left" vertical="center"/>
    </xf>
    <xf numFmtId="0" fontId="40" fillId="0" borderId="78" xfId="0" applyFont="1" applyBorder="1" applyAlignment="1">
      <alignment horizontal="center" vertical="center"/>
    </xf>
    <xf numFmtId="0" fontId="40" fillId="0" borderId="44" xfId="0" applyFont="1" applyBorder="1" applyAlignment="1">
      <alignment horizontal="center" vertical="center"/>
    </xf>
    <xf numFmtId="0" fontId="11" fillId="0" borderId="20" xfId="0" applyFont="1" applyBorder="1" applyAlignment="1">
      <alignment horizontal="right" vertical="center"/>
    </xf>
    <xf numFmtId="0" fontId="38" fillId="0" borderId="0" xfId="0" applyFont="1" applyBorder="1" applyAlignment="1">
      <alignment horizontal="left" vertical="center" wrapText="1"/>
    </xf>
    <xf numFmtId="0" fontId="38" fillId="0" borderId="0" xfId="0" applyFont="1" applyBorder="1" applyAlignment="1">
      <alignment horizontal="left" vertical="center"/>
    </xf>
    <xf numFmtId="0" fontId="2" fillId="34" borderId="37" xfId="0" applyFont="1" applyFill="1" applyBorder="1" applyAlignment="1">
      <alignment horizontal="left" vertical="center"/>
    </xf>
    <xf numFmtId="0" fontId="2" fillId="34" borderId="0" xfId="0" applyFont="1" applyFill="1" applyBorder="1" applyAlignment="1">
      <alignment horizontal="left" vertical="center"/>
    </xf>
    <xf numFmtId="0" fontId="3" fillId="34" borderId="37" xfId="0" applyFont="1" applyFill="1" applyBorder="1" applyAlignment="1">
      <alignment horizontal="left" vertical="center"/>
    </xf>
    <xf numFmtId="0" fontId="16" fillId="34" borderId="0" xfId="0" applyFont="1" applyFill="1" applyAlignment="1">
      <alignment horizontal="left" vertical="center"/>
    </xf>
    <xf numFmtId="0" fontId="2" fillId="34" borderId="0" xfId="0" applyFont="1" applyFill="1" applyAlignment="1">
      <alignment horizontal="left" vertical="center"/>
    </xf>
    <xf numFmtId="0" fontId="2" fillId="34" borderId="32" xfId="0" applyFont="1" applyFill="1" applyBorder="1" applyAlignment="1">
      <alignment horizontal="left" vertical="center"/>
    </xf>
    <xf numFmtId="0" fontId="14" fillId="34" borderId="0" xfId="0" applyFont="1" applyFill="1" applyAlignment="1">
      <alignment horizontal="center" vertical="center"/>
    </xf>
    <xf numFmtId="0" fontId="22" fillId="34" borderId="0" xfId="0" applyFont="1" applyFill="1" applyAlignment="1">
      <alignment horizontal="left" vertical="center"/>
    </xf>
    <xf numFmtId="0" fontId="2" fillId="34" borderId="0" xfId="0" applyFont="1" applyFill="1" applyAlignment="1">
      <alignment horizontal="center" vertical="center"/>
    </xf>
    <xf numFmtId="0" fontId="40" fillId="0" borderId="17"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5" fillId="0" borderId="0" xfId="0" applyFont="1" applyFill="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3" fillId="0" borderId="0" xfId="0" applyFont="1" applyFill="1" applyAlignment="1">
      <alignment horizontal="left" vertical="center"/>
    </xf>
    <xf numFmtId="0" fontId="45" fillId="0" borderId="0" xfId="0" applyFont="1" applyFill="1" applyAlignment="1">
      <alignment horizontal="left" vertical="center"/>
    </xf>
    <xf numFmtId="0" fontId="40" fillId="0" borderId="17" xfId="0" applyFont="1" applyFill="1" applyBorder="1" applyAlignment="1">
      <alignment horizontal="left" vertical="center"/>
    </xf>
    <xf numFmtId="49" fontId="21" fillId="0" borderId="45" xfId="0" applyNumberFormat="1" applyFont="1" applyBorder="1" applyAlignment="1">
      <alignment horizontal="left"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21" fillId="0" borderId="0" xfId="0" applyFont="1" applyAlignment="1">
      <alignment horizontal="left" vertical="center"/>
    </xf>
    <xf numFmtId="0" fontId="15" fillId="0" borderId="10" xfId="0" applyFont="1" applyBorder="1" applyAlignment="1">
      <alignment horizontal="center" vertical="center"/>
    </xf>
    <xf numFmtId="180" fontId="19" fillId="0" borderId="28" xfId="0" applyNumberFormat="1" applyFont="1" applyBorder="1" applyAlignment="1">
      <alignment horizontal="right" vertical="center"/>
    </xf>
    <xf numFmtId="0" fontId="0" fillId="0" borderId="0" xfId="0" applyFont="1" applyAlignment="1">
      <alignment horizontal="left" vertical="center"/>
    </xf>
    <xf numFmtId="180" fontId="19" fillId="0" borderId="84" xfId="0" applyNumberFormat="1" applyFont="1" applyBorder="1" applyAlignment="1">
      <alignment horizontal="right" vertical="center"/>
    </xf>
    <xf numFmtId="180" fontId="19" fillId="0" borderId="45" xfId="0" applyNumberFormat="1" applyFont="1" applyBorder="1" applyAlignment="1">
      <alignment horizontal="right" vertical="center"/>
    </xf>
    <xf numFmtId="180" fontId="19" fillId="0" borderId="85" xfId="0" applyNumberFormat="1" applyFont="1" applyBorder="1" applyAlignment="1">
      <alignment horizontal="right" vertical="center"/>
    </xf>
    <xf numFmtId="58" fontId="19" fillId="0" borderId="27" xfId="0" applyNumberFormat="1" applyFont="1" applyBorder="1" applyAlignment="1">
      <alignment horizontal="left" vertical="center"/>
    </xf>
    <xf numFmtId="58" fontId="19" fillId="0" borderId="28" xfId="0" applyNumberFormat="1" applyFont="1" applyBorder="1" applyAlignment="1">
      <alignment horizontal="left" vertical="center"/>
    </xf>
    <xf numFmtId="0" fontId="22" fillId="0" borderId="56" xfId="0" applyFont="1" applyBorder="1" applyAlignment="1">
      <alignment horizontal="left" vertical="center"/>
    </xf>
    <xf numFmtId="58" fontId="19" fillId="0" borderId="29" xfId="0" applyNumberFormat="1"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5" fillId="0" borderId="45" xfId="0" applyFont="1" applyBorder="1" applyAlignment="1">
      <alignment horizontal="center" vertical="center"/>
    </xf>
    <xf numFmtId="58" fontId="19" fillId="0" borderId="88" xfId="0" applyNumberFormat="1" applyFont="1" applyBorder="1" applyAlignment="1">
      <alignment horizontal="left" vertical="center"/>
    </xf>
    <xf numFmtId="58" fontId="19" fillId="0" borderId="89" xfId="0" applyNumberFormat="1" applyFont="1" applyBorder="1" applyAlignment="1">
      <alignment horizontal="left" vertical="center"/>
    </xf>
    <xf numFmtId="58" fontId="19" fillId="0" borderId="90" xfId="0" applyNumberFormat="1" applyFont="1" applyBorder="1" applyAlignment="1">
      <alignment horizontal="left" vertical="center"/>
    </xf>
    <xf numFmtId="58" fontId="19" fillId="0" borderId="84" xfId="0" applyNumberFormat="1" applyFont="1" applyBorder="1" applyAlignment="1">
      <alignment horizontal="left" vertical="center"/>
    </xf>
    <xf numFmtId="58" fontId="19" fillId="0" borderId="45" xfId="0" applyNumberFormat="1" applyFont="1" applyBorder="1" applyAlignment="1">
      <alignment horizontal="left" vertical="center"/>
    </xf>
    <xf numFmtId="58" fontId="19" fillId="0" borderId="85" xfId="0" applyNumberFormat="1" applyFont="1" applyBorder="1" applyAlignment="1">
      <alignment horizontal="left" vertical="center"/>
    </xf>
    <xf numFmtId="180" fontId="19" fillId="0" borderId="88" xfId="0" applyNumberFormat="1" applyFont="1" applyBorder="1" applyAlignment="1">
      <alignment horizontal="right" vertical="center"/>
    </xf>
    <xf numFmtId="180" fontId="19" fillId="0" borderId="89" xfId="0" applyNumberFormat="1" applyFont="1" applyBorder="1" applyAlignment="1">
      <alignment horizontal="right" vertical="center"/>
    </xf>
    <xf numFmtId="180" fontId="19" fillId="0" borderId="90" xfId="0" applyNumberFormat="1" applyFont="1" applyBorder="1" applyAlignment="1">
      <alignment horizontal="right" vertical="center"/>
    </xf>
    <xf numFmtId="0" fontId="15" fillId="0" borderId="29" xfId="0" applyFont="1" applyBorder="1" applyAlignment="1">
      <alignment horizontal="center" vertical="center"/>
    </xf>
    <xf numFmtId="0" fontId="15" fillId="0" borderId="11" xfId="0" applyFont="1" applyBorder="1" applyAlignment="1">
      <alignment horizontal="left" vertical="center"/>
    </xf>
    <xf numFmtId="0" fontId="15" fillId="0" borderId="28"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21" fillId="0" borderId="94" xfId="0" applyFont="1" applyBorder="1" applyAlignment="1">
      <alignment horizontal="left" vertical="top" wrapText="1"/>
    </xf>
    <xf numFmtId="0" fontId="21" fillId="0" borderId="56" xfId="0" applyFont="1" applyBorder="1" applyAlignment="1">
      <alignment horizontal="left" vertical="top" wrapText="1"/>
    </xf>
    <xf numFmtId="0" fontId="21" fillId="0" borderId="95" xfId="0" applyFont="1" applyBorder="1" applyAlignment="1">
      <alignment horizontal="left" vertical="top" wrapText="1"/>
    </xf>
    <xf numFmtId="0" fontId="21" fillId="0" borderId="96" xfId="0" applyFont="1" applyBorder="1" applyAlignment="1">
      <alignment horizontal="left" vertical="top" wrapText="1"/>
    </xf>
    <xf numFmtId="0" fontId="21" fillId="0" borderId="0" xfId="0" applyFont="1" applyBorder="1" applyAlignment="1">
      <alignment horizontal="left" vertical="top" wrapText="1"/>
    </xf>
    <xf numFmtId="0" fontId="21" fillId="0" borderId="97" xfId="0" applyFont="1" applyBorder="1" applyAlignment="1">
      <alignment horizontal="left" vertical="top" wrapText="1"/>
    </xf>
    <xf numFmtId="0" fontId="21" fillId="0" borderId="98" xfId="0" applyFont="1" applyBorder="1" applyAlignment="1">
      <alignment horizontal="left" vertical="top" wrapText="1"/>
    </xf>
    <xf numFmtId="0" fontId="21" fillId="0" borderId="11" xfId="0" applyFont="1" applyBorder="1" applyAlignment="1">
      <alignment horizontal="left" vertical="top" wrapText="1"/>
    </xf>
    <xf numFmtId="0" fontId="21" fillId="0" borderId="99" xfId="0" applyFont="1" applyBorder="1" applyAlignment="1">
      <alignment horizontal="left" vertical="top" wrapText="1"/>
    </xf>
    <xf numFmtId="58" fontId="15" fillId="0" borderId="27" xfId="0" applyNumberFormat="1" applyFont="1" applyBorder="1" applyAlignment="1">
      <alignment horizontal="center" vertical="center"/>
    </xf>
    <xf numFmtId="0" fontId="15" fillId="0" borderId="27" xfId="0" applyFont="1" applyBorder="1" applyAlignment="1">
      <alignment horizontal="center" vertical="center"/>
    </xf>
    <xf numFmtId="180" fontId="19" fillId="0" borderId="29" xfId="0" applyNumberFormat="1" applyFont="1" applyBorder="1" applyAlignment="1">
      <alignment horizontal="right" vertical="center"/>
    </xf>
    <xf numFmtId="0" fontId="15" fillId="0" borderId="16" xfId="0" applyFont="1" applyBorder="1" applyAlignment="1">
      <alignment horizontal="center" vertical="center"/>
    </xf>
    <xf numFmtId="0" fontId="19" fillId="0" borderId="27" xfId="0" applyFont="1" applyBorder="1" applyAlignment="1">
      <alignment horizontal="left" vertical="center"/>
    </xf>
    <xf numFmtId="58" fontId="15" fillId="0" borderId="11" xfId="0" applyNumberFormat="1" applyFont="1" applyBorder="1" applyAlignment="1">
      <alignment horizontal="left" vertical="center"/>
    </xf>
    <xf numFmtId="0" fontId="15" fillId="0" borderId="100" xfId="0" applyFont="1" applyBorder="1" applyAlignment="1">
      <alignment horizontal="center" vertical="center"/>
    </xf>
    <xf numFmtId="0" fontId="15" fillId="0" borderId="45" xfId="0" applyFont="1" applyBorder="1" applyAlignment="1">
      <alignment horizontal="left" vertical="center"/>
    </xf>
    <xf numFmtId="49" fontId="21" fillId="0" borderId="11" xfId="0" applyNumberFormat="1" applyFont="1" applyBorder="1" applyAlignment="1">
      <alignment horizontal="left" vertical="center"/>
    </xf>
    <xf numFmtId="0" fontId="15" fillId="0" borderId="88" xfId="0" applyFont="1" applyBorder="1" applyAlignment="1">
      <alignment horizontal="center" vertical="center"/>
    </xf>
    <xf numFmtId="0" fontId="15" fillId="0" borderId="90" xfId="0" applyFont="1" applyBorder="1" applyAlignment="1">
      <alignment horizontal="center" vertical="center"/>
    </xf>
    <xf numFmtId="0" fontId="15" fillId="0" borderId="89" xfId="0" applyFont="1" applyBorder="1" applyAlignment="1">
      <alignment horizontal="center" vertical="center"/>
    </xf>
    <xf numFmtId="0" fontId="32" fillId="0" borderId="101" xfId="0" applyFont="1" applyBorder="1" applyAlignment="1">
      <alignment horizontal="left" vertical="center"/>
    </xf>
    <xf numFmtId="0" fontId="15" fillId="0" borderId="0" xfId="0" applyFont="1" applyAlignment="1">
      <alignment horizontal="right" vertical="center"/>
    </xf>
    <xf numFmtId="0" fontId="5" fillId="0" borderId="94" xfId="0" applyFont="1" applyBorder="1" applyAlignment="1">
      <alignment horizontal="left" vertical="top" wrapText="1"/>
    </xf>
    <xf numFmtId="0" fontId="5" fillId="0" borderId="56" xfId="0" applyFont="1" applyBorder="1" applyAlignment="1">
      <alignment horizontal="left" vertical="top" wrapText="1"/>
    </xf>
    <xf numFmtId="0" fontId="5" fillId="0" borderId="95" xfId="0" applyFont="1" applyBorder="1" applyAlignment="1">
      <alignment horizontal="left" vertical="top" wrapText="1"/>
    </xf>
    <xf numFmtId="0" fontId="5" fillId="0" borderId="96" xfId="0" applyFont="1" applyBorder="1" applyAlignment="1">
      <alignment horizontal="left" vertical="top" wrapText="1"/>
    </xf>
    <xf numFmtId="0" fontId="5" fillId="0" borderId="0" xfId="0" applyFont="1" applyBorder="1" applyAlignment="1">
      <alignment horizontal="left" vertical="top" wrapText="1"/>
    </xf>
    <xf numFmtId="0" fontId="5" fillId="0" borderId="97" xfId="0" applyFont="1" applyBorder="1" applyAlignment="1">
      <alignment horizontal="left" vertical="top" wrapText="1"/>
    </xf>
    <xf numFmtId="0" fontId="5" fillId="0" borderId="98" xfId="0" applyFont="1" applyBorder="1" applyAlignment="1">
      <alignment horizontal="left" vertical="top" wrapText="1"/>
    </xf>
    <xf numFmtId="0" fontId="5" fillId="0" borderId="11" xfId="0" applyFont="1" applyBorder="1" applyAlignment="1">
      <alignment horizontal="left" vertical="top" wrapText="1"/>
    </xf>
    <xf numFmtId="0" fontId="5" fillId="0" borderId="99" xfId="0" applyFont="1" applyBorder="1" applyAlignment="1">
      <alignment horizontal="left" vertical="top" wrapText="1"/>
    </xf>
    <xf numFmtId="0" fontId="20" fillId="0" borderId="0" xfId="0" applyFont="1" applyAlignment="1">
      <alignment vertical="center"/>
    </xf>
    <xf numFmtId="0" fontId="20" fillId="0" borderId="0" xfId="0" applyFont="1" applyFill="1" applyAlignment="1">
      <alignment horizontal="right" vertical="center"/>
    </xf>
    <xf numFmtId="0" fontId="31" fillId="0" borderId="11" xfId="0" applyFont="1" applyBorder="1" applyAlignment="1">
      <alignment horizontal="center" vertical="center"/>
    </xf>
    <xf numFmtId="0" fontId="14" fillId="0" borderId="0" xfId="0" applyFont="1" applyFill="1" applyAlignment="1">
      <alignment horizontal="left" vertical="center"/>
    </xf>
    <xf numFmtId="0" fontId="5" fillId="0" borderId="0" xfId="0" applyFont="1" applyFill="1" applyAlignment="1">
      <alignment horizontal="left"/>
    </xf>
    <xf numFmtId="0" fontId="5" fillId="0" borderId="13" xfId="0" applyFont="1" applyBorder="1" applyAlignment="1">
      <alignment horizontal="center"/>
    </xf>
    <xf numFmtId="0" fontId="5" fillId="0" borderId="49" xfId="0" applyFont="1" applyBorder="1" applyAlignment="1">
      <alignment horizontal="center"/>
    </xf>
    <xf numFmtId="5" fontId="26" fillId="0" borderId="0" xfId="0" applyNumberFormat="1" applyFont="1" applyFill="1" applyAlignment="1">
      <alignment horizontal="left" vertical="center"/>
    </xf>
    <xf numFmtId="5" fontId="26" fillId="0" borderId="0" xfId="0" applyNumberFormat="1" applyFont="1" applyAlignment="1">
      <alignment horizontal="left" vertical="center"/>
    </xf>
    <xf numFmtId="0" fontId="41" fillId="0" borderId="43" xfId="0" applyFont="1" applyBorder="1" applyAlignment="1">
      <alignment horizontal="center" vertical="center"/>
    </xf>
    <xf numFmtId="5" fontId="25" fillId="0" borderId="0" xfId="0" applyNumberFormat="1" applyFont="1" applyFill="1" applyAlignment="1">
      <alignment horizontal="center" vertical="center"/>
    </xf>
    <xf numFmtId="5" fontId="5" fillId="0" borderId="13" xfId="0" applyNumberFormat="1" applyFont="1" applyBorder="1" applyAlignment="1">
      <alignment horizontal="left" vertical="center" wrapText="1"/>
    </xf>
    <xf numFmtId="5" fontId="5" fillId="0" borderId="14" xfId="0" applyNumberFormat="1" applyFont="1" applyBorder="1" applyAlignment="1">
      <alignment horizontal="left" vertical="center" wrapText="1"/>
    </xf>
    <xf numFmtId="5" fontId="2" fillId="0" borderId="17" xfId="0" applyNumberFormat="1" applyFont="1" applyBorder="1" applyAlignment="1">
      <alignment horizontal="left" vertical="center"/>
    </xf>
    <xf numFmtId="180" fontId="23" fillId="0" borderId="13" xfId="0" applyNumberFormat="1" applyFont="1" applyBorder="1" applyAlignment="1">
      <alignment horizontal="right" vertical="center"/>
    </xf>
    <xf numFmtId="180" fontId="23" fillId="0" borderId="12" xfId="0" applyNumberFormat="1" applyFont="1" applyBorder="1" applyAlignment="1">
      <alignment horizontal="right" vertical="center"/>
    </xf>
    <xf numFmtId="5" fontId="5" fillId="0" borderId="13" xfId="0" applyNumberFormat="1" applyFont="1" applyBorder="1" applyAlignment="1">
      <alignment horizontal="left" vertical="center"/>
    </xf>
    <xf numFmtId="5" fontId="5" fillId="0" borderId="12" xfId="0" applyNumberFormat="1" applyFont="1" applyBorder="1" applyAlignment="1">
      <alignment horizontal="left" vertical="center"/>
    </xf>
    <xf numFmtId="5" fontId="5" fillId="0" borderId="14" xfId="0" applyNumberFormat="1" applyFont="1" applyBorder="1" applyAlignment="1">
      <alignment horizontal="left" vertical="center"/>
    </xf>
    <xf numFmtId="0" fontId="49" fillId="0" borderId="0" xfId="0" applyFont="1" applyFill="1" applyAlignment="1">
      <alignment horizontal="left" vertical="center"/>
    </xf>
    <xf numFmtId="5" fontId="51" fillId="0" borderId="0" xfId="0" applyNumberFormat="1" applyFont="1" applyAlignment="1">
      <alignment horizontal="left" vertical="center"/>
    </xf>
    <xf numFmtId="5" fontId="47" fillId="0" borderId="0" xfId="0" applyNumberFormat="1" applyFont="1" applyFill="1" applyAlignment="1">
      <alignment horizontal="center" vertical="center"/>
    </xf>
    <xf numFmtId="0" fontId="51" fillId="0" borderId="0" xfId="0" applyFont="1" applyFill="1" applyAlignment="1">
      <alignment horizontal="left" vertical="center"/>
    </xf>
    <xf numFmtId="0" fontId="2" fillId="0" borderId="0" xfId="0" applyFont="1" applyAlignment="1">
      <alignment horizontal="center" vertical="center"/>
    </xf>
    <xf numFmtId="180" fontId="23" fillId="0" borderId="81" xfId="0" applyNumberFormat="1" applyFont="1" applyBorder="1" applyAlignment="1">
      <alignment horizontal="right" vertical="center"/>
    </xf>
    <xf numFmtId="180" fontId="23" fillId="0" borderId="82" xfId="0" applyNumberFormat="1" applyFont="1" applyBorder="1" applyAlignment="1">
      <alignment horizontal="right" vertical="center"/>
    </xf>
    <xf numFmtId="180" fontId="23" fillId="0" borderId="83" xfId="0" applyNumberFormat="1" applyFont="1" applyBorder="1" applyAlignment="1">
      <alignment horizontal="right"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101" xfId="0" applyFont="1" applyBorder="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14" fillId="0" borderId="0" xfId="0" applyFont="1" applyAlignment="1">
      <alignment horizontal="center" vertical="center"/>
    </xf>
    <xf numFmtId="0" fontId="5" fillId="0" borderId="0" xfId="0" applyFont="1" applyAlignment="1">
      <alignment horizontal="left" vertical="center"/>
    </xf>
    <xf numFmtId="0" fontId="2" fillId="0" borderId="45" xfId="0" applyFont="1" applyBorder="1" applyAlignment="1">
      <alignment horizontal="center" vertical="center"/>
    </xf>
    <xf numFmtId="184" fontId="28" fillId="0" borderId="102" xfId="0" applyNumberFormat="1" applyFont="1" applyBorder="1" applyAlignment="1">
      <alignment horizontal="center" vertical="center"/>
    </xf>
    <xf numFmtId="184" fontId="28" fillId="0" borderId="103" xfId="0" applyNumberFormat="1" applyFont="1" applyBorder="1" applyAlignment="1">
      <alignment horizontal="center" vertical="center"/>
    </xf>
    <xf numFmtId="0" fontId="2" fillId="0" borderId="0" xfId="0" applyFont="1" applyAlignment="1">
      <alignment horizontal="left" vertical="center"/>
    </xf>
    <xf numFmtId="0" fontId="41" fillId="0" borderId="0"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29" fillId="0" borderId="0" xfId="0" applyFont="1" applyAlignment="1">
      <alignment horizontal="left" vertical="center"/>
    </xf>
    <xf numFmtId="0" fontId="16" fillId="0" borderId="0" xfId="0" applyFont="1" applyAlignment="1">
      <alignment horizontal="left" vertical="center"/>
    </xf>
    <xf numFmtId="0" fontId="37"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Alignment="1">
      <alignment horizontal="left" vertical="center" wrapText="1"/>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16" fillId="0" borderId="47" xfId="0" applyFont="1" applyBorder="1" applyAlignment="1">
      <alignment vertical="center"/>
    </xf>
    <xf numFmtId="0" fontId="16" fillId="0" borderId="0" xfId="0" applyFont="1" applyAlignment="1">
      <alignment vertical="center"/>
    </xf>
    <xf numFmtId="0" fontId="35" fillId="0" borderId="19" xfId="0" applyFont="1" applyBorder="1" applyAlignment="1">
      <alignment horizontal="left" vertical="center"/>
    </xf>
    <xf numFmtId="0" fontId="37" fillId="0" borderId="0" xfId="0" applyFont="1" applyBorder="1" applyAlignment="1">
      <alignment horizontal="left" vertical="center"/>
    </xf>
    <xf numFmtId="0" fontId="3" fillId="0" borderId="0" xfId="0" applyFont="1" applyAlignment="1">
      <alignment horizontal="left" vertical="center"/>
    </xf>
    <xf numFmtId="0" fontId="16" fillId="0" borderId="0" xfId="0" applyFont="1" applyBorder="1" applyAlignment="1">
      <alignment horizontal="left" vertical="center" wrapText="1"/>
    </xf>
    <xf numFmtId="0" fontId="2" fillId="0" borderId="47" xfId="0" applyFont="1" applyBorder="1" applyAlignment="1">
      <alignment horizontal="left" vertical="center"/>
    </xf>
    <xf numFmtId="0" fontId="4" fillId="0" borderId="0" xfId="0" applyFont="1" applyAlignment="1">
      <alignment horizontal="left" vertical="center"/>
    </xf>
    <xf numFmtId="0" fontId="3" fillId="0" borderId="47"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5" fillId="0" borderId="19" xfId="0" applyFont="1" applyBorder="1" applyAlignment="1">
      <alignment horizontal="center" vertical="center"/>
    </xf>
    <xf numFmtId="0" fontId="35" fillId="0" borderId="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horizontal="center" vertical="center"/>
    </xf>
    <xf numFmtId="0" fontId="2" fillId="0" borderId="0" xfId="0" applyFont="1" applyAlignment="1">
      <alignment vertical="center"/>
    </xf>
    <xf numFmtId="0" fontId="28" fillId="0" borderId="0" xfId="0" applyFont="1" applyAlignment="1">
      <alignment horizontal="left" vertical="center"/>
    </xf>
    <xf numFmtId="0" fontId="0" fillId="0" borderId="0" xfId="0" applyAlignment="1">
      <alignment horizontal="right" vertical="center"/>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2" fillId="0" borderId="0" xfId="0" applyFont="1" applyBorder="1" applyAlignment="1">
      <alignment horizontal="left" vertical="center"/>
    </xf>
    <xf numFmtId="58" fontId="2" fillId="0" borderId="0" xfId="0" applyNumberFormat="1" applyFont="1" applyAlignment="1">
      <alignment horizontal="center" vertical="center"/>
    </xf>
    <xf numFmtId="0" fontId="17" fillId="0" borderId="47" xfId="0" applyFont="1" applyBorder="1" applyAlignment="1">
      <alignment horizontal="left" vertical="center"/>
    </xf>
    <xf numFmtId="0" fontId="1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9525</xdr:rowOff>
    </xdr:from>
    <xdr:to>
      <xdr:col>9</xdr:col>
      <xdr:colOff>1076325</xdr:colOff>
      <xdr:row>6</xdr:row>
      <xdr:rowOff>47625</xdr:rowOff>
    </xdr:to>
    <xdr:sp>
      <xdr:nvSpPr>
        <xdr:cNvPr id="1" name="AutoShape 3"/>
        <xdr:cNvSpPr>
          <a:spLocks/>
        </xdr:cNvSpPr>
      </xdr:nvSpPr>
      <xdr:spPr>
        <a:xfrm>
          <a:off x="5324475" y="238125"/>
          <a:ext cx="990600" cy="118110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1,500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57150</xdr:colOff>
      <xdr:row>21</xdr:row>
      <xdr:rowOff>180975</xdr:rowOff>
    </xdr:from>
    <xdr:to>
      <xdr:col>9</xdr:col>
      <xdr:colOff>342900</xdr:colOff>
      <xdr:row>23</xdr:row>
      <xdr:rowOff>9525</xdr:rowOff>
    </xdr:to>
    <xdr:sp>
      <xdr:nvSpPr>
        <xdr:cNvPr id="2" name="Oval 11"/>
        <xdr:cNvSpPr>
          <a:spLocks/>
        </xdr:cNvSpPr>
      </xdr:nvSpPr>
      <xdr:spPr>
        <a:xfrm>
          <a:off x="5295900" y="4981575"/>
          <a:ext cx="285750" cy="28575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5</xdr:col>
      <xdr:colOff>209550</xdr:colOff>
      <xdr:row>23</xdr:row>
      <xdr:rowOff>209550</xdr:rowOff>
    </xdr:from>
    <xdr:to>
      <xdr:col>9</xdr:col>
      <xdr:colOff>1047750</xdr:colOff>
      <xdr:row>31</xdr:row>
      <xdr:rowOff>123825</xdr:rowOff>
    </xdr:to>
    <xdr:sp>
      <xdr:nvSpPr>
        <xdr:cNvPr id="3" name="Rectangle 18"/>
        <xdr:cNvSpPr>
          <a:spLocks/>
        </xdr:cNvSpPr>
      </xdr:nvSpPr>
      <xdr:spPr>
        <a:xfrm>
          <a:off x="3810000" y="5467350"/>
          <a:ext cx="2476500" cy="1743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受付印欄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170</xdr:row>
      <xdr:rowOff>76200</xdr:rowOff>
    </xdr:from>
    <xdr:to>
      <xdr:col>5</xdr:col>
      <xdr:colOff>38100</xdr:colOff>
      <xdr:row>170</xdr:row>
      <xdr:rowOff>1009650</xdr:rowOff>
    </xdr:to>
    <xdr:sp>
      <xdr:nvSpPr>
        <xdr:cNvPr id="1" name="AutoShape 455"/>
        <xdr:cNvSpPr>
          <a:spLocks/>
        </xdr:cNvSpPr>
      </xdr:nvSpPr>
      <xdr:spPr>
        <a:xfrm>
          <a:off x="600075" y="44615100"/>
          <a:ext cx="3067050" cy="9334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（記載例）</a:t>
          </a:r>
          <a:r>
            <a:rPr lang="en-US" cap="none" sz="1050" b="0" i="0" u="none" baseline="0">
              <a:solidFill>
                <a:srgbClr val="000000"/>
              </a:solidFill>
            </a:rPr>
            <a:t>
</a:t>
          </a:r>
          <a:r>
            <a:rPr lang="en-US" cap="none" sz="1050" b="0" i="0" u="none" baseline="0">
              <a:solidFill>
                <a:srgbClr val="000000"/>
              </a:solidFill>
            </a:rPr>
            <a:t>○○○　　　　　　　　○○○，○○○円</a:t>
          </a:r>
          <a:r>
            <a:rPr lang="en-US" cap="none" sz="1050" b="0" i="0" u="none" baseline="0">
              <a:solidFill>
                <a:srgbClr val="000000"/>
              </a:solidFill>
            </a:rPr>
            <a:t>
</a:t>
          </a:r>
          <a:r>
            <a:rPr lang="en-US" cap="none" sz="1050" b="0" i="0" u="none" baseline="0">
              <a:solidFill>
                <a:srgbClr val="000000"/>
              </a:solidFill>
            </a:rPr>
            <a:t>○○○　　　　　　　　○○○，○○○円</a:t>
          </a:r>
          <a:r>
            <a:rPr lang="en-US" cap="none" sz="1050" b="0" i="0" u="none" baseline="0">
              <a:solidFill>
                <a:srgbClr val="000000"/>
              </a:solidFill>
            </a:rPr>
            <a:t>
</a:t>
          </a:r>
          <a:r>
            <a:rPr lang="en-US" cap="none" sz="1050" b="0" i="0" u="none" baseline="0">
              <a:solidFill>
                <a:srgbClr val="000000"/>
              </a:solidFill>
            </a:rPr>
            <a:t>○○○　　　　　　　　○○○，○○○円</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PageLayoutView="0" workbookViewId="0" topLeftCell="A4">
      <selection activeCell="F10" sqref="F10"/>
    </sheetView>
  </sheetViews>
  <sheetFormatPr defaultColWidth="9.00390625" defaultRowHeight="18" customHeight="1"/>
  <cols>
    <col min="1" max="2" width="9.625" style="2" customWidth="1"/>
    <col min="3" max="3" width="10.50390625" style="2" customWidth="1"/>
    <col min="4" max="4" width="8.50390625" style="2" customWidth="1"/>
    <col min="5" max="5" width="9.00390625" style="2" customWidth="1"/>
    <col min="6" max="6" width="4.875" style="2" customWidth="1"/>
    <col min="7" max="7" width="6.25390625" style="2" customWidth="1"/>
    <col min="8" max="8" width="3.25390625" style="2" customWidth="1"/>
    <col min="9" max="9" width="7.125" style="2" customWidth="1"/>
    <col min="10" max="10" width="14.625" style="2" customWidth="1"/>
    <col min="11" max="11" width="6.875" style="2" customWidth="1"/>
    <col min="12" max="16384" width="9.00390625" style="2" customWidth="1"/>
  </cols>
  <sheetData>
    <row r="1" spans="1:11" ht="18" customHeight="1">
      <c r="A1" s="267" t="s">
        <v>129</v>
      </c>
      <c r="B1" s="267"/>
      <c r="C1" s="267"/>
      <c r="D1" s="267"/>
      <c r="E1" s="267"/>
      <c r="F1" s="267"/>
      <c r="G1" s="267"/>
      <c r="H1" s="267"/>
      <c r="I1" s="267"/>
      <c r="J1" s="267"/>
      <c r="K1" s="26"/>
    </row>
    <row r="2" spans="1:11" ht="18" customHeight="1">
      <c r="A2" s="75"/>
      <c r="B2" s="282" t="s">
        <v>219</v>
      </c>
      <c r="C2" s="282"/>
      <c r="D2" s="302" t="s">
        <v>220</v>
      </c>
      <c r="E2" s="303"/>
      <c r="F2" s="143" t="s">
        <v>132</v>
      </c>
      <c r="G2" s="307" t="s">
        <v>154</v>
      </c>
      <c r="H2" s="308"/>
      <c r="I2" s="309"/>
      <c r="J2" s="304"/>
      <c r="K2" s="26"/>
    </row>
    <row r="3" spans="2:11" ht="18" customHeight="1">
      <c r="B3" s="282" t="s">
        <v>231</v>
      </c>
      <c r="C3" s="282"/>
      <c r="D3" s="302"/>
      <c r="E3" s="303"/>
      <c r="F3" s="143" t="s">
        <v>133</v>
      </c>
      <c r="G3" s="307" t="s">
        <v>134</v>
      </c>
      <c r="H3" s="308"/>
      <c r="I3" s="309"/>
      <c r="J3" s="304"/>
      <c r="K3" s="26"/>
    </row>
    <row r="4" spans="1:11" ht="18" customHeight="1">
      <c r="A4" s="287" t="s">
        <v>131</v>
      </c>
      <c r="B4" s="287"/>
      <c r="C4" s="287"/>
      <c r="D4" s="287"/>
      <c r="E4" s="305"/>
      <c r="F4" s="293" t="s">
        <v>153</v>
      </c>
      <c r="G4" s="272"/>
      <c r="H4" s="306" t="s">
        <v>157</v>
      </c>
      <c r="I4" s="272"/>
      <c r="J4" s="304"/>
      <c r="K4" s="26"/>
    </row>
    <row r="5" spans="1:11" ht="18" customHeight="1">
      <c r="A5" s="267"/>
      <c r="B5" s="267"/>
      <c r="C5" s="267"/>
      <c r="D5" s="267"/>
      <c r="E5" s="305"/>
      <c r="F5" s="293"/>
      <c r="G5" s="272"/>
      <c r="H5" s="293"/>
      <c r="I5" s="272"/>
      <c r="J5" s="304"/>
      <c r="K5" s="26"/>
    </row>
    <row r="6" spans="1:11" ht="18" customHeight="1">
      <c r="A6" s="53" t="s">
        <v>340</v>
      </c>
      <c r="B6" s="310">
        <v>42948</v>
      </c>
      <c r="C6" s="310"/>
      <c r="D6" s="310"/>
      <c r="E6" s="5"/>
      <c r="F6" s="293"/>
      <c r="G6" s="272"/>
      <c r="H6" s="293"/>
      <c r="I6" s="272"/>
      <c r="J6" s="304"/>
      <c r="K6" s="26"/>
    </row>
    <row r="7" spans="1:11" ht="18" customHeight="1">
      <c r="A7" s="267"/>
      <c r="B7" s="267"/>
      <c r="C7" s="267"/>
      <c r="D7" s="267"/>
      <c r="E7" s="267"/>
      <c r="F7" s="267"/>
      <c r="G7" s="267"/>
      <c r="H7" s="267"/>
      <c r="I7" s="267"/>
      <c r="J7" s="267"/>
      <c r="K7" s="26"/>
    </row>
    <row r="8" spans="1:11" ht="18" customHeight="1">
      <c r="A8" s="294" t="s">
        <v>137</v>
      </c>
      <c r="B8" s="294"/>
      <c r="C8" s="286" t="s">
        <v>413</v>
      </c>
      <c r="D8" s="286"/>
      <c r="E8" s="6" t="s">
        <v>135</v>
      </c>
      <c r="F8" s="286"/>
      <c r="G8" s="286"/>
      <c r="H8" s="267"/>
      <c r="I8" s="267"/>
      <c r="J8" s="267"/>
      <c r="K8" s="26"/>
    </row>
    <row r="9" spans="1:11" ht="18" customHeight="1">
      <c r="A9" s="283" t="s">
        <v>159</v>
      </c>
      <c r="B9" s="283"/>
      <c r="C9" s="295" t="s">
        <v>412</v>
      </c>
      <c r="D9" s="295"/>
      <c r="E9" s="7" t="s">
        <v>136</v>
      </c>
      <c r="F9" s="285"/>
      <c r="G9" s="285"/>
      <c r="H9" s="280" t="s">
        <v>138</v>
      </c>
      <c r="I9" s="280"/>
      <c r="J9" s="280"/>
      <c r="K9" s="27"/>
    </row>
    <row r="10" spans="1:11" ht="18" customHeight="1">
      <c r="A10" s="283" t="s">
        <v>160</v>
      </c>
      <c r="B10" s="283"/>
      <c r="C10" s="297">
        <v>25297</v>
      </c>
      <c r="D10" s="297"/>
      <c r="E10" s="5" t="s">
        <v>140</v>
      </c>
      <c r="F10" s="159">
        <f>DATEDIF(C10,B6,"Y")</f>
        <v>48</v>
      </c>
      <c r="G10" s="5" t="s">
        <v>141</v>
      </c>
      <c r="H10" s="5"/>
      <c r="I10" s="5"/>
      <c r="J10" s="5"/>
      <c r="K10" s="26"/>
    </row>
    <row r="11" spans="1:11" ht="18" customHeight="1">
      <c r="A11" s="283" t="s">
        <v>161</v>
      </c>
      <c r="B11" s="283"/>
      <c r="C11" s="263" t="s">
        <v>158</v>
      </c>
      <c r="D11" s="263"/>
      <c r="E11" s="263"/>
      <c r="F11" s="263"/>
      <c r="G11" s="7" t="s">
        <v>142</v>
      </c>
      <c r="H11" s="296" t="s">
        <v>581</v>
      </c>
      <c r="I11" s="296"/>
      <c r="J11" s="7" t="s">
        <v>143</v>
      </c>
      <c r="K11" s="26"/>
    </row>
    <row r="12" spans="1:11" ht="18" customHeight="1">
      <c r="A12" s="267"/>
      <c r="B12" s="267"/>
      <c r="C12" s="263" t="s">
        <v>647</v>
      </c>
      <c r="D12" s="263"/>
      <c r="E12" s="263"/>
      <c r="F12" s="267"/>
      <c r="G12" s="267"/>
      <c r="H12" s="267"/>
      <c r="I12" s="267"/>
      <c r="J12" s="267"/>
      <c r="K12" s="26"/>
    </row>
    <row r="13" spans="1:11" ht="18" customHeight="1">
      <c r="A13" s="287" t="s">
        <v>139</v>
      </c>
      <c r="B13" s="287"/>
      <c r="C13" s="8" t="s">
        <v>619</v>
      </c>
      <c r="D13" s="284"/>
      <c r="E13" s="284"/>
      <c r="F13" s="284"/>
      <c r="G13" s="284"/>
      <c r="H13" s="284"/>
      <c r="I13" s="284"/>
      <c r="J13" s="284"/>
      <c r="K13" s="26"/>
    </row>
    <row r="14" spans="1:11" ht="18" customHeight="1">
      <c r="A14" s="283" t="s">
        <v>163</v>
      </c>
      <c r="B14" s="283"/>
      <c r="C14" s="292" t="s">
        <v>162</v>
      </c>
      <c r="D14" s="292"/>
      <c r="E14" s="292"/>
      <c r="F14" s="292"/>
      <c r="G14" s="292"/>
      <c r="H14" s="292"/>
      <c r="I14" s="292"/>
      <c r="J14" s="292"/>
      <c r="K14" s="28"/>
    </row>
    <row r="15" spans="1:11" ht="18" customHeight="1">
      <c r="A15" s="287" t="s">
        <v>139</v>
      </c>
      <c r="B15" s="287"/>
      <c r="C15" s="8" t="s">
        <v>619</v>
      </c>
      <c r="D15" s="284"/>
      <c r="E15" s="284"/>
      <c r="F15" s="284"/>
      <c r="G15" s="284"/>
      <c r="H15" s="284"/>
      <c r="I15" s="284"/>
      <c r="J15" s="284"/>
      <c r="K15" s="26"/>
    </row>
    <row r="16" spans="1:11" ht="18" customHeight="1">
      <c r="A16" s="283" t="s">
        <v>164</v>
      </c>
      <c r="B16" s="283"/>
      <c r="C16" s="289" t="s">
        <v>580</v>
      </c>
      <c r="D16" s="290"/>
      <c r="E16" s="291"/>
      <c r="F16" s="291"/>
      <c r="G16" s="291"/>
      <c r="H16" s="291"/>
      <c r="I16" s="291"/>
      <c r="J16" s="291"/>
      <c r="K16" s="28"/>
    </row>
    <row r="17" spans="1:11" ht="18" customHeight="1">
      <c r="A17" s="283" t="s">
        <v>166</v>
      </c>
      <c r="B17" s="283"/>
      <c r="C17" s="288" t="s">
        <v>165</v>
      </c>
      <c r="D17" s="288"/>
      <c r="E17" s="288"/>
      <c r="F17" s="288"/>
      <c r="G17" s="288"/>
      <c r="H17" s="288"/>
      <c r="I17" s="288"/>
      <c r="J17" s="288"/>
      <c r="K17" s="26"/>
    </row>
    <row r="18" spans="1:11" ht="18" customHeight="1">
      <c r="A18" s="287" t="s">
        <v>139</v>
      </c>
      <c r="B18" s="287"/>
      <c r="C18" s="158">
        <v>2318502</v>
      </c>
      <c r="D18" s="301"/>
      <c r="E18" s="301"/>
      <c r="F18" s="301"/>
      <c r="G18" s="301"/>
      <c r="H18" s="301"/>
      <c r="I18" s="301"/>
      <c r="J18" s="301"/>
      <c r="K18" s="26"/>
    </row>
    <row r="19" spans="1:11" ht="18" customHeight="1">
      <c r="A19" s="269"/>
      <c r="B19" s="269"/>
      <c r="C19" s="281" t="s">
        <v>144</v>
      </c>
      <c r="D19" s="281"/>
      <c r="E19" s="281"/>
      <c r="F19" s="281"/>
      <c r="G19" s="281"/>
      <c r="H19" s="281"/>
      <c r="I19" s="281"/>
      <c r="J19" s="281"/>
      <c r="K19" s="26"/>
    </row>
    <row r="20" spans="1:11" ht="18" customHeight="1">
      <c r="A20" s="269"/>
      <c r="B20" s="269"/>
      <c r="C20" s="9"/>
      <c r="D20" s="281" t="s">
        <v>145</v>
      </c>
      <c r="E20" s="281"/>
      <c r="F20" s="281"/>
      <c r="G20" s="281"/>
      <c r="H20" s="281"/>
      <c r="I20" s="281"/>
      <c r="J20" s="72" t="s">
        <v>618</v>
      </c>
      <c r="K20" s="26"/>
    </row>
    <row r="21" spans="1:11" ht="18" customHeight="1">
      <c r="A21" s="269"/>
      <c r="B21" s="269"/>
      <c r="C21" s="10" t="s">
        <v>146</v>
      </c>
      <c r="D21" s="270" t="s">
        <v>582</v>
      </c>
      <c r="E21" s="270"/>
      <c r="F21" s="270"/>
      <c r="G21" s="263"/>
      <c r="H21" s="263"/>
      <c r="I21" s="263"/>
      <c r="J21" s="263"/>
      <c r="K21" s="26"/>
    </row>
    <row r="22" spans="1:11" ht="18" customHeight="1">
      <c r="A22" s="269"/>
      <c r="B22" s="269"/>
      <c r="C22" s="10" t="s">
        <v>147</v>
      </c>
      <c r="D22" s="270" t="s">
        <v>583</v>
      </c>
      <c r="E22" s="270"/>
      <c r="F22" s="270"/>
      <c r="G22" s="263"/>
      <c r="H22" s="263"/>
      <c r="I22" s="263"/>
      <c r="J22" s="263"/>
      <c r="K22" s="26"/>
    </row>
    <row r="23" spans="1:11" ht="18" customHeight="1">
      <c r="A23" s="269"/>
      <c r="B23" s="269"/>
      <c r="C23" s="10" t="s">
        <v>155</v>
      </c>
      <c r="D23" s="271" t="s">
        <v>433</v>
      </c>
      <c r="E23" s="271"/>
      <c r="F23" s="271"/>
      <c r="G23" s="271"/>
      <c r="H23" s="271"/>
      <c r="I23" s="271"/>
      <c r="J23" s="10"/>
      <c r="K23" s="26"/>
    </row>
    <row r="24" spans="1:11" ht="18" customHeight="1">
      <c r="A24" s="267"/>
      <c r="B24" s="267"/>
      <c r="C24" s="267"/>
      <c r="D24" s="267"/>
      <c r="E24" s="267"/>
      <c r="F24" s="5"/>
      <c r="G24" s="5"/>
      <c r="H24" s="5"/>
      <c r="I24" s="5"/>
      <c r="J24" s="5"/>
      <c r="K24" s="26"/>
    </row>
    <row r="25" spans="1:11" ht="18" customHeight="1">
      <c r="A25" s="267"/>
      <c r="B25" s="267"/>
      <c r="C25" s="267"/>
      <c r="D25" s="267"/>
      <c r="E25" s="267"/>
      <c r="F25" s="5"/>
      <c r="G25" s="5"/>
      <c r="H25" s="5"/>
      <c r="I25" s="5"/>
      <c r="J25" s="5"/>
      <c r="K25" s="26"/>
    </row>
    <row r="26" spans="1:11" ht="18" customHeight="1">
      <c r="A26" s="267"/>
      <c r="B26" s="267"/>
      <c r="C26" s="267"/>
      <c r="D26" s="267"/>
      <c r="E26" s="267"/>
      <c r="F26" s="5"/>
      <c r="G26" s="5"/>
      <c r="H26" s="5"/>
      <c r="I26" s="5"/>
      <c r="J26" s="5"/>
      <c r="K26" s="26"/>
    </row>
    <row r="27" spans="1:11" ht="18" customHeight="1">
      <c r="A27" s="267" t="s">
        <v>148</v>
      </c>
      <c r="B27" s="267"/>
      <c r="C27" s="267"/>
      <c r="D27" s="267"/>
      <c r="E27" s="267"/>
      <c r="F27" s="10"/>
      <c r="G27" s="10"/>
      <c r="H27" s="10"/>
      <c r="I27" s="10"/>
      <c r="J27" s="5"/>
      <c r="K27" s="26"/>
    </row>
    <row r="28" spans="1:11" ht="18" customHeight="1">
      <c r="A28" s="263" t="s">
        <v>221</v>
      </c>
      <c r="B28" s="263"/>
      <c r="C28" s="263"/>
      <c r="D28" s="263"/>
      <c r="E28" s="263"/>
      <c r="F28" s="263"/>
      <c r="G28" s="263"/>
      <c r="H28" s="5"/>
      <c r="I28" s="5"/>
      <c r="J28" s="5"/>
      <c r="K28" s="26"/>
    </row>
    <row r="29" spans="1:11" ht="18" customHeight="1">
      <c r="A29" s="263" t="s">
        <v>222</v>
      </c>
      <c r="B29" s="263"/>
      <c r="C29" s="263"/>
      <c r="D29" s="263"/>
      <c r="E29" s="263"/>
      <c r="F29" s="5"/>
      <c r="G29" s="5"/>
      <c r="H29" s="5"/>
      <c r="I29" s="5"/>
      <c r="J29" s="5"/>
      <c r="K29" s="26"/>
    </row>
    <row r="30" spans="1:11" ht="18" customHeight="1">
      <c r="A30" s="267"/>
      <c r="B30" s="267"/>
      <c r="C30" s="267"/>
      <c r="D30" s="267"/>
      <c r="E30" s="267"/>
      <c r="F30" s="5"/>
      <c r="G30" s="5"/>
      <c r="H30" s="5"/>
      <c r="I30" s="5"/>
      <c r="J30" s="5"/>
      <c r="K30" s="26"/>
    </row>
    <row r="31" spans="1:11" ht="18" customHeight="1">
      <c r="A31" s="267"/>
      <c r="B31" s="267"/>
      <c r="C31" s="267"/>
      <c r="D31" s="267"/>
      <c r="E31" s="267"/>
      <c r="F31" s="5"/>
      <c r="G31" s="5"/>
      <c r="H31" s="5"/>
      <c r="I31" s="5"/>
      <c r="J31" s="5"/>
      <c r="K31" s="26"/>
    </row>
    <row r="32" spans="1:11" ht="18" customHeight="1">
      <c r="A32" s="267" t="s">
        <v>357</v>
      </c>
      <c r="B32" s="267"/>
      <c r="C32" s="267"/>
      <c r="D32" s="267"/>
      <c r="E32" s="267"/>
      <c r="F32" s="10"/>
      <c r="G32" s="10"/>
      <c r="H32" s="10"/>
      <c r="I32" s="10"/>
      <c r="J32" s="5"/>
      <c r="K32" s="26"/>
    </row>
    <row r="33" spans="1:11" ht="18" customHeight="1">
      <c r="A33" s="263" t="s">
        <v>156</v>
      </c>
      <c r="B33" s="263"/>
      <c r="C33" s="263"/>
      <c r="D33" s="263"/>
      <c r="E33" s="263"/>
      <c r="F33" s="263"/>
      <c r="G33" s="263"/>
      <c r="H33" s="263"/>
      <c r="I33" s="263"/>
      <c r="J33" s="263"/>
      <c r="K33" s="26"/>
    </row>
    <row r="34" spans="1:11" ht="18" customHeight="1">
      <c r="A34" s="263" t="s">
        <v>598</v>
      </c>
      <c r="B34" s="263"/>
      <c r="C34" s="263"/>
      <c r="D34" s="263"/>
      <c r="E34" s="263"/>
      <c r="F34" s="263"/>
      <c r="G34" s="263"/>
      <c r="H34" s="263"/>
      <c r="I34" s="263"/>
      <c r="J34" s="263"/>
      <c r="K34" s="26"/>
    </row>
    <row r="35" spans="1:11" ht="18" customHeight="1">
      <c r="A35" s="267"/>
      <c r="B35" s="267"/>
      <c r="C35" s="267"/>
      <c r="D35" s="267"/>
      <c r="E35" s="267"/>
      <c r="F35" s="267"/>
      <c r="G35" s="267"/>
      <c r="H35" s="267"/>
      <c r="I35" s="267"/>
      <c r="J35" s="267"/>
      <c r="K35" s="26"/>
    </row>
    <row r="36" spans="1:11" s="3" customFormat="1" ht="18" customHeight="1">
      <c r="A36" s="279" t="s">
        <v>402</v>
      </c>
      <c r="B36" s="279"/>
      <c r="C36" s="268" t="s">
        <v>449</v>
      </c>
      <c r="D36" s="268"/>
      <c r="E36" s="84" t="s">
        <v>455</v>
      </c>
      <c r="F36" s="84"/>
      <c r="G36" s="84"/>
      <c r="H36" s="84"/>
      <c r="I36" s="84"/>
      <c r="J36" s="84"/>
      <c r="K36" s="71"/>
    </row>
    <row r="37" spans="1:11" ht="18" customHeight="1" thickBot="1">
      <c r="A37" s="267"/>
      <c r="B37" s="267"/>
      <c r="C37" s="267"/>
      <c r="D37" s="267"/>
      <c r="E37" s="267"/>
      <c r="F37" s="267"/>
      <c r="G37" s="267"/>
      <c r="H37" s="267"/>
      <c r="I37" s="267"/>
      <c r="J37" s="267"/>
      <c r="K37" s="26"/>
    </row>
    <row r="38" spans="1:11" ht="18" customHeight="1">
      <c r="A38" s="276" t="s">
        <v>130</v>
      </c>
      <c r="B38" s="277"/>
      <c r="C38" s="277"/>
      <c r="D38" s="277"/>
      <c r="E38" s="277"/>
      <c r="F38" s="277"/>
      <c r="G38" s="277"/>
      <c r="H38" s="277"/>
      <c r="I38" s="277"/>
      <c r="J38" s="278"/>
      <c r="K38" s="26"/>
    </row>
    <row r="39" spans="1:11" ht="18" customHeight="1">
      <c r="A39" s="264" t="s">
        <v>596</v>
      </c>
      <c r="B39" s="265"/>
      <c r="C39" s="265"/>
      <c r="D39" s="265"/>
      <c r="E39" s="265"/>
      <c r="F39" s="265"/>
      <c r="G39" s="265"/>
      <c r="H39" s="265"/>
      <c r="I39" s="265"/>
      <c r="J39" s="266"/>
      <c r="K39" s="26"/>
    </row>
    <row r="40" spans="1:11" s="74" customFormat="1" ht="18" customHeight="1">
      <c r="A40" s="155"/>
      <c r="B40" s="156" t="s">
        <v>576</v>
      </c>
      <c r="C40" s="154" t="s">
        <v>675</v>
      </c>
      <c r="D40" s="260" t="s">
        <v>577</v>
      </c>
      <c r="E40" s="260"/>
      <c r="F40" s="157" t="s">
        <v>578</v>
      </c>
      <c r="G40" s="261" t="s">
        <v>676</v>
      </c>
      <c r="H40" s="261"/>
      <c r="I40" s="260" t="s">
        <v>579</v>
      </c>
      <c r="J40" s="262"/>
      <c r="K40" s="153"/>
    </row>
    <row r="41" spans="1:11" s="74" customFormat="1" ht="18" customHeight="1">
      <c r="A41" s="298" t="s">
        <v>597</v>
      </c>
      <c r="B41" s="299"/>
      <c r="C41" s="299"/>
      <c r="D41" s="299"/>
      <c r="E41" s="299"/>
      <c r="F41" s="299"/>
      <c r="G41" s="299"/>
      <c r="H41" s="299"/>
      <c r="I41" s="299"/>
      <c r="J41" s="300"/>
      <c r="K41" s="153"/>
    </row>
    <row r="42" spans="1:11" ht="18" customHeight="1">
      <c r="A42" s="264" t="s">
        <v>149</v>
      </c>
      <c r="B42" s="265"/>
      <c r="C42" s="265"/>
      <c r="D42" s="265"/>
      <c r="E42" s="265"/>
      <c r="F42" s="265"/>
      <c r="G42" s="265"/>
      <c r="H42" s="265"/>
      <c r="I42" s="265"/>
      <c r="J42" s="266"/>
      <c r="K42" s="26"/>
    </row>
    <row r="43" spans="1:11" ht="18" customHeight="1">
      <c r="A43" s="264" t="s">
        <v>167</v>
      </c>
      <c r="B43" s="265"/>
      <c r="C43" s="265"/>
      <c r="D43" s="265"/>
      <c r="E43" s="9" t="s">
        <v>152</v>
      </c>
      <c r="F43" s="265" t="s">
        <v>403</v>
      </c>
      <c r="G43" s="265"/>
      <c r="H43" s="265"/>
      <c r="I43" s="265"/>
      <c r="J43" s="266"/>
      <c r="K43" s="26"/>
    </row>
    <row r="44" spans="1:11" ht="18" customHeight="1" thickBot="1">
      <c r="A44" s="273" t="s">
        <v>230</v>
      </c>
      <c r="B44" s="274"/>
      <c r="C44" s="81" t="s">
        <v>150</v>
      </c>
      <c r="D44" s="81" t="s">
        <v>151</v>
      </c>
      <c r="E44" s="80" t="s">
        <v>152</v>
      </c>
      <c r="F44" s="274" t="s">
        <v>404</v>
      </c>
      <c r="G44" s="274"/>
      <c r="H44" s="274"/>
      <c r="I44" s="274"/>
      <c r="J44" s="275"/>
      <c r="K44" s="26"/>
    </row>
    <row r="45" ht="18" customHeight="1">
      <c r="K45" s="26"/>
    </row>
  </sheetData>
  <sheetProtection/>
  <mergeCells count="75">
    <mergeCell ref="A1:J1"/>
    <mergeCell ref="D2:E3"/>
    <mergeCell ref="J2:J6"/>
    <mergeCell ref="A4:D4"/>
    <mergeCell ref="E4:E5"/>
    <mergeCell ref="A5:D5"/>
    <mergeCell ref="H4:H6"/>
    <mergeCell ref="G2:I2"/>
    <mergeCell ref="G3:I3"/>
    <mergeCell ref="B6:D6"/>
    <mergeCell ref="A42:J42"/>
    <mergeCell ref="H11:I11"/>
    <mergeCell ref="C10:D10"/>
    <mergeCell ref="C11:F11"/>
    <mergeCell ref="A12:B12"/>
    <mergeCell ref="A10:B10"/>
    <mergeCell ref="A41:J41"/>
    <mergeCell ref="A17:B17"/>
    <mergeCell ref="D20:I20"/>
    <mergeCell ref="D18:J18"/>
    <mergeCell ref="F4:F6"/>
    <mergeCell ref="A8:B8"/>
    <mergeCell ref="A16:B16"/>
    <mergeCell ref="A15:B15"/>
    <mergeCell ref="A14:B14"/>
    <mergeCell ref="A13:B13"/>
    <mergeCell ref="C9:D9"/>
    <mergeCell ref="A7:J7"/>
    <mergeCell ref="C8:D8"/>
    <mergeCell ref="I4:I6"/>
    <mergeCell ref="A18:B18"/>
    <mergeCell ref="C17:J17"/>
    <mergeCell ref="C12:E12"/>
    <mergeCell ref="F12:J12"/>
    <mergeCell ref="C16:D16"/>
    <mergeCell ref="E16:J16"/>
    <mergeCell ref="D15:J15"/>
    <mergeCell ref="C14:J14"/>
    <mergeCell ref="H9:J9"/>
    <mergeCell ref="C19:J19"/>
    <mergeCell ref="B2:C2"/>
    <mergeCell ref="B3:C3"/>
    <mergeCell ref="A11:B11"/>
    <mergeCell ref="D13:J13"/>
    <mergeCell ref="F9:G9"/>
    <mergeCell ref="F8:G8"/>
    <mergeCell ref="A9:B9"/>
    <mergeCell ref="H8:J8"/>
    <mergeCell ref="G4:G6"/>
    <mergeCell ref="A44:B44"/>
    <mergeCell ref="F43:J43"/>
    <mergeCell ref="F44:J44"/>
    <mergeCell ref="A34:J34"/>
    <mergeCell ref="A35:J35"/>
    <mergeCell ref="A37:J37"/>
    <mergeCell ref="A43:D43"/>
    <mergeCell ref="A38:J38"/>
    <mergeCell ref="A36:B36"/>
    <mergeCell ref="A28:G28"/>
    <mergeCell ref="A27:E27"/>
    <mergeCell ref="A24:E26"/>
    <mergeCell ref="A30:E31"/>
    <mergeCell ref="A29:E29"/>
    <mergeCell ref="A19:B23"/>
    <mergeCell ref="G21:J22"/>
    <mergeCell ref="D21:F21"/>
    <mergeCell ref="D22:F22"/>
    <mergeCell ref="D23:I23"/>
    <mergeCell ref="D40:E40"/>
    <mergeCell ref="G40:H40"/>
    <mergeCell ref="I40:J40"/>
    <mergeCell ref="A33:J33"/>
    <mergeCell ref="A39:J39"/>
    <mergeCell ref="A32:E32"/>
    <mergeCell ref="C36:D36"/>
  </mergeCells>
  <dataValidations count="1">
    <dataValidation type="list" showInputMessage="1" showErrorMessage="1" sqref="C36">
      <formula1>本庁・支部</formula1>
    </dataValidation>
  </dataValidations>
  <printOptions horizontalCentered="1" verticalCentered="1"/>
  <pageMargins left="1.1811023622047245" right="0.7874015748031497" top="1.3779527559055118" bottom="1.062992125984252" header="0.1968503937007874" footer="0"/>
  <pageSetup fitToHeight="1" fitToWidth="1" horizontalDpi="600" verticalDpi="600" orientation="portrait" paperSize="9" scale="92" r:id="rId4"/>
  <headerFooter alignWithMargins="0">
    <oddHeader>&amp;R申立書</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I183"/>
  <sheetViews>
    <sheetView zoomScalePageLayoutView="0" workbookViewId="0" topLeftCell="A39">
      <selection activeCell="B48" sqref="B48:I48"/>
    </sheetView>
  </sheetViews>
  <sheetFormatPr defaultColWidth="9.00390625" defaultRowHeight="18" customHeight="1"/>
  <cols>
    <col min="1" max="1" width="7.25390625" style="79" customWidth="1"/>
    <col min="2" max="3" width="9.00390625" style="79" customWidth="1"/>
    <col min="4" max="4" width="13.375" style="79" customWidth="1"/>
    <col min="5" max="16384" width="9.00390625" style="79" customWidth="1"/>
  </cols>
  <sheetData>
    <row r="1" spans="1:9" ht="18" customHeight="1">
      <c r="A1" s="569" t="s">
        <v>667</v>
      </c>
      <c r="B1" s="569"/>
      <c r="C1" s="569"/>
      <c r="D1" s="569"/>
      <c r="E1" s="569"/>
      <c r="F1" s="569"/>
      <c r="G1" s="569"/>
      <c r="H1" s="569"/>
      <c r="I1" s="569"/>
    </row>
    <row r="2" spans="1:9" ht="18" customHeight="1">
      <c r="A2" s="570" t="s">
        <v>521</v>
      </c>
      <c r="B2" s="570"/>
      <c r="C2" s="570"/>
      <c r="D2" s="570"/>
      <c r="E2" s="570"/>
      <c r="F2" s="570"/>
      <c r="G2" s="570"/>
      <c r="H2" s="570"/>
      <c r="I2" s="570"/>
    </row>
    <row r="3" spans="1:9" ht="165" customHeight="1">
      <c r="A3" s="591" t="s">
        <v>414</v>
      </c>
      <c r="B3" s="591"/>
      <c r="C3" s="591"/>
      <c r="D3" s="591"/>
      <c r="E3" s="591"/>
      <c r="F3" s="591"/>
      <c r="G3" s="591"/>
      <c r="H3" s="591"/>
      <c r="I3" s="591"/>
    </row>
    <row r="4" spans="1:9" ht="13.5" customHeight="1">
      <c r="A4" s="580"/>
      <c r="B4" s="580"/>
      <c r="C4" s="580"/>
      <c r="D4" s="580"/>
      <c r="E4" s="580"/>
      <c r="F4" s="580"/>
      <c r="G4" s="580"/>
      <c r="H4" s="580"/>
      <c r="I4" s="580"/>
    </row>
    <row r="5" spans="1:9" ht="18" customHeight="1">
      <c r="A5" s="584" t="s">
        <v>39</v>
      </c>
      <c r="B5" s="588"/>
      <c r="C5" s="588"/>
      <c r="D5" s="585"/>
      <c r="E5" s="592"/>
      <c r="F5" s="575"/>
      <c r="G5" s="575"/>
      <c r="H5" s="575"/>
      <c r="I5" s="575"/>
    </row>
    <row r="6" spans="1:9" ht="36" customHeight="1">
      <c r="A6" s="583" t="s">
        <v>415</v>
      </c>
      <c r="B6" s="583"/>
      <c r="C6" s="583"/>
      <c r="D6" s="583"/>
      <c r="E6" s="583"/>
      <c r="F6" s="583"/>
      <c r="G6" s="583"/>
      <c r="H6" s="583"/>
      <c r="I6" s="583"/>
    </row>
    <row r="7" spans="1:9" ht="18" customHeight="1">
      <c r="A7" s="73"/>
      <c r="B7" s="580" t="s">
        <v>509</v>
      </c>
      <c r="C7" s="580"/>
      <c r="D7" s="580"/>
      <c r="E7" s="580"/>
      <c r="F7" s="580"/>
      <c r="G7" s="580"/>
      <c r="H7" s="580"/>
      <c r="I7" s="580"/>
    </row>
    <row r="8" spans="1:9" s="257" customFormat="1" ht="18" customHeight="1">
      <c r="A8" s="73"/>
      <c r="B8" s="590" t="s">
        <v>512</v>
      </c>
      <c r="C8" s="590"/>
      <c r="D8" s="590"/>
      <c r="E8" s="590"/>
      <c r="F8" s="590"/>
      <c r="G8" s="590"/>
      <c r="H8" s="590"/>
      <c r="I8" s="590"/>
    </row>
    <row r="9" spans="1:9" s="257" customFormat="1" ht="18" customHeight="1">
      <c r="A9" s="73"/>
      <c r="B9" s="590" t="s">
        <v>513</v>
      </c>
      <c r="C9" s="590"/>
      <c r="D9" s="590"/>
      <c r="E9" s="590"/>
      <c r="F9" s="590"/>
      <c r="G9" s="590"/>
      <c r="H9" s="590"/>
      <c r="I9" s="590"/>
    </row>
    <row r="10" spans="1:9" s="257" customFormat="1" ht="13.5" customHeight="1">
      <c r="A10" s="580"/>
      <c r="B10" s="580"/>
      <c r="C10" s="580"/>
      <c r="D10" s="580"/>
      <c r="E10" s="580"/>
      <c r="F10" s="580"/>
      <c r="G10" s="580"/>
      <c r="H10" s="580"/>
      <c r="I10" s="580"/>
    </row>
    <row r="11" spans="1:9" s="257" customFormat="1" ht="18" customHeight="1">
      <c r="A11" s="584" t="s">
        <v>105</v>
      </c>
      <c r="B11" s="588"/>
      <c r="C11" s="588"/>
      <c r="D11" s="585"/>
      <c r="E11" s="594"/>
      <c r="F11" s="595"/>
      <c r="G11" s="595"/>
      <c r="H11" s="595"/>
      <c r="I11" s="595"/>
    </row>
    <row r="12" spans="1:9" s="257" customFormat="1" ht="36" customHeight="1">
      <c r="A12" s="583" t="s">
        <v>461</v>
      </c>
      <c r="B12" s="583"/>
      <c r="C12" s="583"/>
      <c r="D12" s="583"/>
      <c r="E12" s="583"/>
      <c r="F12" s="583"/>
      <c r="G12" s="583"/>
      <c r="H12" s="583"/>
      <c r="I12" s="583"/>
    </row>
    <row r="13" spans="1:9" s="257" customFormat="1" ht="18" customHeight="1">
      <c r="A13" s="579" t="s">
        <v>510</v>
      </c>
      <c r="B13" s="579"/>
      <c r="C13" s="579"/>
      <c r="D13" s="579"/>
      <c r="E13" s="579"/>
      <c r="F13" s="579"/>
      <c r="G13" s="579"/>
      <c r="H13" s="579"/>
      <c r="I13" s="579"/>
    </row>
    <row r="14" spans="1:9" s="257" customFormat="1" ht="18" customHeight="1">
      <c r="A14" s="73"/>
      <c r="B14" s="589" t="s">
        <v>511</v>
      </c>
      <c r="C14" s="589"/>
      <c r="D14" s="589"/>
      <c r="E14" s="589"/>
      <c r="F14" s="589"/>
      <c r="G14" s="589"/>
      <c r="H14" s="589"/>
      <c r="I14" s="589"/>
    </row>
    <row r="15" spans="1:9" s="257" customFormat="1" ht="18" customHeight="1">
      <c r="A15" s="73"/>
      <c r="B15" s="596" t="s">
        <v>514</v>
      </c>
      <c r="C15" s="596"/>
      <c r="D15" s="596"/>
      <c r="E15" s="596"/>
      <c r="F15" s="596"/>
      <c r="G15" s="596"/>
      <c r="H15" s="596"/>
      <c r="I15" s="596"/>
    </row>
    <row r="16" spans="1:9" s="257" customFormat="1" ht="18" customHeight="1">
      <c r="A16" s="73"/>
      <c r="B16" s="590" t="s">
        <v>36</v>
      </c>
      <c r="C16" s="590"/>
      <c r="D16" s="590"/>
      <c r="E16" s="590"/>
      <c r="F16" s="590"/>
      <c r="G16" s="590"/>
      <c r="H16" s="590"/>
      <c r="I16" s="590"/>
    </row>
    <row r="17" spans="1:9" s="257" customFormat="1" ht="18" customHeight="1">
      <c r="A17" s="73"/>
      <c r="B17" s="590" t="s">
        <v>462</v>
      </c>
      <c r="C17" s="590"/>
      <c r="D17" s="590"/>
      <c r="E17" s="590"/>
      <c r="F17" s="590"/>
      <c r="G17" s="590"/>
      <c r="H17" s="590"/>
      <c r="I17" s="590"/>
    </row>
    <row r="18" spans="1:9" s="257" customFormat="1" ht="18" customHeight="1">
      <c r="A18" s="73"/>
      <c r="B18" s="590" t="s">
        <v>515</v>
      </c>
      <c r="C18" s="590"/>
      <c r="D18" s="590"/>
      <c r="E18" s="590"/>
      <c r="F18" s="590"/>
      <c r="G18" s="590"/>
      <c r="H18" s="590"/>
      <c r="I18" s="590"/>
    </row>
    <row r="19" spans="1:9" s="257" customFormat="1" ht="18" customHeight="1">
      <c r="A19" s="579" t="s">
        <v>644</v>
      </c>
      <c r="B19" s="579"/>
      <c r="C19" s="579"/>
      <c r="D19" s="579"/>
      <c r="E19" s="579"/>
      <c r="F19" s="579"/>
      <c r="G19" s="579"/>
      <c r="H19" s="579"/>
      <c r="I19" s="579"/>
    </row>
    <row r="20" spans="1:9" s="257" customFormat="1" ht="18" customHeight="1">
      <c r="A20" s="73"/>
      <c r="B20" s="589" t="s">
        <v>645</v>
      </c>
      <c r="C20" s="589"/>
      <c r="D20" s="589"/>
      <c r="E20" s="589"/>
      <c r="F20" s="589"/>
      <c r="G20" s="589"/>
      <c r="H20" s="589"/>
      <c r="I20" s="589"/>
    </row>
    <row r="21" spans="1:9" s="257" customFormat="1" ht="18" customHeight="1">
      <c r="A21" s="73"/>
      <c r="B21" s="596" t="s">
        <v>516</v>
      </c>
      <c r="C21" s="596"/>
      <c r="D21" s="596"/>
      <c r="E21" s="596"/>
      <c r="F21" s="596"/>
      <c r="G21" s="596"/>
      <c r="H21" s="596"/>
      <c r="I21" s="596"/>
    </row>
    <row r="22" spans="1:9" s="257" customFormat="1" ht="18" customHeight="1">
      <c r="A22" s="73"/>
      <c r="B22" s="590" t="s">
        <v>123</v>
      </c>
      <c r="C22" s="590"/>
      <c r="D22" s="590"/>
      <c r="E22" s="590"/>
      <c r="F22" s="590"/>
      <c r="G22" s="590"/>
      <c r="H22" s="590"/>
      <c r="I22" s="590"/>
    </row>
    <row r="23" spans="1:9" s="257" customFormat="1" ht="18" customHeight="1">
      <c r="A23" s="74"/>
      <c r="B23" s="593" t="s">
        <v>463</v>
      </c>
      <c r="C23" s="590"/>
      <c r="D23" s="590"/>
      <c r="E23" s="590"/>
      <c r="F23" s="590"/>
      <c r="G23" s="590"/>
      <c r="H23" s="590"/>
      <c r="I23" s="590"/>
    </row>
    <row r="24" spans="1:9" s="257" customFormat="1" ht="18" customHeight="1">
      <c r="A24" s="73"/>
      <c r="B24" s="590" t="s">
        <v>37</v>
      </c>
      <c r="C24" s="590"/>
      <c r="D24" s="590"/>
      <c r="E24" s="590"/>
      <c r="F24" s="590"/>
      <c r="G24" s="590"/>
      <c r="H24" s="590"/>
      <c r="I24" s="590"/>
    </row>
    <row r="25" spans="1:9" ht="18" customHeight="1">
      <c r="A25" s="74"/>
      <c r="B25" s="590" t="s">
        <v>464</v>
      </c>
      <c r="C25" s="590"/>
      <c r="D25" s="590"/>
      <c r="E25" s="590"/>
      <c r="F25" s="590"/>
      <c r="G25" s="590"/>
      <c r="H25" s="590"/>
      <c r="I25" s="590"/>
    </row>
    <row r="26" spans="1:9" ht="18" customHeight="1">
      <c r="A26" s="579" t="s">
        <v>646</v>
      </c>
      <c r="B26" s="579"/>
      <c r="C26" s="579"/>
      <c r="D26" s="579"/>
      <c r="E26" s="579"/>
      <c r="F26" s="579"/>
      <c r="G26" s="579"/>
      <c r="H26" s="579"/>
      <c r="I26" s="579"/>
    </row>
    <row r="27" spans="1:9" ht="90" customHeight="1">
      <c r="A27" s="583" t="s">
        <v>416</v>
      </c>
      <c r="B27" s="583"/>
      <c r="C27" s="583"/>
      <c r="D27" s="583"/>
      <c r="E27" s="583"/>
      <c r="F27" s="583"/>
      <c r="G27" s="583"/>
      <c r="H27" s="583"/>
      <c r="I27" s="583"/>
    </row>
    <row r="28" spans="1:9" s="258" customFormat="1" ht="18" customHeight="1">
      <c r="A28" s="73"/>
      <c r="B28" s="589" t="s">
        <v>517</v>
      </c>
      <c r="C28" s="589"/>
      <c r="D28" s="589"/>
      <c r="E28" s="589"/>
      <c r="F28" s="589"/>
      <c r="G28" s="589"/>
      <c r="H28" s="589"/>
      <c r="I28" s="589"/>
    </row>
    <row r="29" spans="1:9" s="258" customFormat="1" ht="18" customHeight="1">
      <c r="A29" s="73"/>
      <c r="B29" s="582" t="s">
        <v>518</v>
      </c>
      <c r="C29" s="582"/>
      <c r="D29" s="582"/>
      <c r="E29" s="582"/>
      <c r="F29" s="582"/>
      <c r="G29" s="582"/>
      <c r="H29" s="582"/>
      <c r="I29" s="582"/>
    </row>
    <row r="30" spans="1:9" s="258" customFormat="1" ht="18" customHeight="1">
      <c r="A30" s="73"/>
      <c r="B30" s="580" t="s">
        <v>465</v>
      </c>
      <c r="C30" s="580"/>
      <c r="D30" s="580"/>
      <c r="E30" s="580"/>
      <c r="F30" s="580"/>
      <c r="G30" s="580"/>
      <c r="H30" s="580"/>
      <c r="I30" s="580"/>
    </row>
    <row r="31" spans="1:9" s="258" customFormat="1" ht="18" customHeight="1">
      <c r="A31" s="73"/>
      <c r="B31" s="580" t="s">
        <v>519</v>
      </c>
      <c r="C31" s="580"/>
      <c r="D31" s="580"/>
      <c r="E31" s="580"/>
      <c r="F31" s="580"/>
      <c r="G31" s="580"/>
      <c r="H31" s="580"/>
      <c r="I31" s="580"/>
    </row>
    <row r="32" spans="1:9" s="258" customFormat="1" ht="18" customHeight="1">
      <c r="A32" s="73"/>
      <c r="B32" s="580" t="s">
        <v>466</v>
      </c>
      <c r="C32" s="580"/>
      <c r="D32" s="580"/>
      <c r="E32" s="580"/>
      <c r="F32" s="580"/>
      <c r="G32" s="580"/>
      <c r="H32" s="580"/>
      <c r="I32" s="580"/>
    </row>
    <row r="33" spans="1:9" s="258" customFormat="1" ht="18" customHeight="1">
      <c r="A33" s="73"/>
      <c r="B33" s="580" t="s">
        <v>520</v>
      </c>
      <c r="C33" s="580"/>
      <c r="D33" s="580"/>
      <c r="E33" s="580"/>
      <c r="F33" s="580"/>
      <c r="G33" s="580"/>
      <c r="H33" s="580"/>
      <c r="I33" s="580"/>
    </row>
    <row r="34" spans="1:9" s="258" customFormat="1" ht="18" customHeight="1">
      <c r="A34" s="73"/>
      <c r="B34" s="580" t="s">
        <v>467</v>
      </c>
      <c r="C34" s="580"/>
      <c r="D34" s="580"/>
      <c r="E34" s="580"/>
      <c r="F34" s="580"/>
      <c r="G34" s="580"/>
      <c r="H34" s="580"/>
      <c r="I34" s="580"/>
    </row>
    <row r="35" spans="1:9" s="258" customFormat="1" ht="18" customHeight="1">
      <c r="A35" s="73"/>
      <c r="B35" s="580" t="s">
        <v>38</v>
      </c>
      <c r="C35" s="580"/>
      <c r="D35" s="580"/>
      <c r="E35" s="580"/>
      <c r="F35" s="580"/>
      <c r="G35" s="580"/>
      <c r="H35" s="580"/>
      <c r="I35" s="580"/>
    </row>
    <row r="36" spans="1:9" s="258" customFormat="1" ht="13.5" customHeight="1">
      <c r="A36" s="580"/>
      <c r="B36" s="580"/>
      <c r="C36" s="580"/>
      <c r="D36" s="580"/>
      <c r="E36" s="580"/>
      <c r="F36" s="580"/>
      <c r="G36" s="580"/>
      <c r="H36" s="580"/>
      <c r="I36" s="580"/>
    </row>
    <row r="37" spans="1:9" s="258" customFormat="1" ht="18" customHeight="1">
      <c r="A37" s="577" t="s">
        <v>40</v>
      </c>
      <c r="B37" s="597"/>
      <c r="C37" s="578"/>
      <c r="D37" s="598"/>
      <c r="E37" s="598"/>
      <c r="F37" s="598"/>
      <c r="G37" s="598"/>
      <c r="H37" s="598"/>
      <c r="I37" s="598"/>
    </row>
    <row r="38" spans="1:9" s="258" customFormat="1" ht="54" customHeight="1">
      <c r="A38" s="583" t="s">
        <v>649</v>
      </c>
      <c r="B38" s="583"/>
      <c r="C38" s="583"/>
      <c r="D38" s="583"/>
      <c r="E38" s="583"/>
      <c r="F38" s="583"/>
      <c r="G38" s="583"/>
      <c r="H38" s="583"/>
      <c r="I38" s="583"/>
    </row>
    <row r="39" spans="1:9" s="258" customFormat="1" ht="18" customHeight="1">
      <c r="A39" s="579" t="s">
        <v>41</v>
      </c>
      <c r="B39" s="579"/>
      <c r="C39" s="579"/>
      <c r="D39" s="579"/>
      <c r="E39" s="579"/>
      <c r="F39" s="579"/>
      <c r="G39" s="579"/>
      <c r="H39" s="579"/>
      <c r="I39" s="579"/>
    </row>
    <row r="40" spans="1:9" s="258" customFormat="1" ht="18" customHeight="1">
      <c r="A40" s="73"/>
      <c r="B40" s="589" t="s">
        <v>42</v>
      </c>
      <c r="C40" s="589"/>
      <c r="D40" s="589"/>
      <c r="E40" s="589"/>
      <c r="F40" s="589"/>
      <c r="G40" s="589"/>
      <c r="H40" s="589"/>
      <c r="I40" s="589"/>
    </row>
    <row r="41" spans="1:9" s="258" customFormat="1" ht="18" customHeight="1">
      <c r="A41" s="73"/>
      <c r="B41" s="580" t="s">
        <v>468</v>
      </c>
      <c r="C41" s="580"/>
      <c r="D41" s="580"/>
      <c r="E41" s="580"/>
      <c r="F41" s="580"/>
      <c r="G41" s="580"/>
      <c r="H41" s="580"/>
      <c r="I41" s="580"/>
    </row>
    <row r="42" spans="1:9" s="258" customFormat="1" ht="18" customHeight="1">
      <c r="A42" s="73"/>
      <c r="B42" s="580" t="s">
        <v>469</v>
      </c>
      <c r="C42" s="580"/>
      <c r="D42" s="580"/>
      <c r="E42" s="580"/>
      <c r="F42" s="580"/>
      <c r="G42" s="580"/>
      <c r="H42" s="580"/>
      <c r="I42" s="580"/>
    </row>
    <row r="43" spans="1:9" s="258" customFormat="1" ht="18" customHeight="1">
      <c r="A43" s="73"/>
      <c r="B43" s="580" t="s">
        <v>470</v>
      </c>
      <c r="C43" s="580"/>
      <c r="D43" s="580"/>
      <c r="E43" s="580"/>
      <c r="F43" s="580"/>
      <c r="G43" s="580"/>
      <c r="H43" s="580"/>
      <c r="I43" s="580"/>
    </row>
    <row r="44" spans="1:9" s="258" customFormat="1" ht="18" customHeight="1">
      <c r="A44" s="73"/>
      <c r="B44" s="580" t="s">
        <v>43</v>
      </c>
      <c r="C44" s="580"/>
      <c r="D44" s="580"/>
      <c r="E44" s="580"/>
      <c r="F44" s="580"/>
      <c r="G44" s="580"/>
      <c r="H44" s="580"/>
      <c r="I44" s="580"/>
    </row>
    <row r="45" spans="1:9" s="258" customFormat="1" ht="18" customHeight="1">
      <c r="A45" s="579" t="s">
        <v>44</v>
      </c>
      <c r="B45" s="579"/>
      <c r="C45" s="579"/>
      <c r="D45" s="579"/>
      <c r="E45" s="579"/>
      <c r="F45" s="579"/>
      <c r="G45" s="579"/>
      <c r="H45" s="579"/>
      <c r="I45" s="579"/>
    </row>
    <row r="46" spans="1:9" s="258" customFormat="1" ht="18" customHeight="1">
      <c r="A46" s="73"/>
      <c r="B46" s="589" t="s">
        <v>45</v>
      </c>
      <c r="C46" s="589"/>
      <c r="D46" s="589"/>
      <c r="E46" s="589"/>
      <c r="F46" s="589"/>
      <c r="G46" s="589"/>
      <c r="H46" s="589"/>
      <c r="I46" s="589"/>
    </row>
    <row r="47" spans="1:9" s="258" customFormat="1" ht="18" customHeight="1">
      <c r="A47" s="73"/>
      <c r="B47" s="582" t="s">
        <v>670</v>
      </c>
      <c r="C47" s="582"/>
      <c r="D47" s="582"/>
      <c r="E47" s="582"/>
      <c r="F47" s="582"/>
      <c r="G47" s="582"/>
      <c r="H47" s="582"/>
      <c r="I47" s="582"/>
    </row>
    <row r="48" spans="1:9" s="258" customFormat="1" ht="18" customHeight="1">
      <c r="A48" s="73"/>
      <c r="B48" s="582" t="s">
        <v>471</v>
      </c>
      <c r="C48" s="582"/>
      <c r="D48" s="582"/>
      <c r="E48" s="582"/>
      <c r="F48" s="582"/>
      <c r="G48" s="582"/>
      <c r="H48" s="582"/>
      <c r="I48" s="582"/>
    </row>
    <row r="49" spans="1:9" s="258" customFormat="1" ht="18" customHeight="1">
      <c r="A49" s="73"/>
      <c r="B49" s="582" t="s">
        <v>49</v>
      </c>
      <c r="C49" s="582"/>
      <c r="D49" s="582"/>
      <c r="E49" s="582"/>
      <c r="F49" s="582"/>
      <c r="G49" s="582"/>
      <c r="H49" s="582"/>
      <c r="I49" s="582"/>
    </row>
    <row r="50" spans="1:9" s="258" customFormat="1" ht="18" customHeight="1">
      <c r="A50" s="73"/>
      <c r="B50" s="580" t="s">
        <v>46</v>
      </c>
      <c r="C50" s="580"/>
      <c r="D50" s="580"/>
      <c r="E50" s="580"/>
      <c r="F50" s="580"/>
      <c r="G50" s="580"/>
      <c r="H50" s="580"/>
      <c r="I50" s="580"/>
    </row>
    <row r="51" spans="1:9" s="258" customFormat="1" ht="18" customHeight="1">
      <c r="A51" s="73"/>
      <c r="B51" s="580" t="s">
        <v>47</v>
      </c>
      <c r="C51" s="580"/>
      <c r="D51" s="580"/>
      <c r="E51" s="580"/>
      <c r="F51" s="580"/>
      <c r="G51" s="580"/>
      <c r="H51" s="580"/>
      <c r="I51" s="580"/>
    </row>
    <row r="52" spans="1:9" s="258" customFormat="1" ht="18" customHeight="1">
      <c r="A52" s="73"/>
      <c r="B52" s="580" t="s">
        <v>48</v>
      </c>
      <c r="C52" s="580"/>
      <c r="D52" s="580"/>
      <c r="E52" s="580"/>
      <c r="F52" s="580"/>
      <c r="G52" s="580"/>
      <c r="H52" s="580"/>
      <c r="I52" s="580"/>
    </row>
    <row r="53" spans="1:9" s="258" customFormat="1" ht="18" customHeight="1">
      <c r="A53" s="73"/>
      <c r="B53" s="255" t="s">
        <v>472</v>
      </c>
      <c r="C53" s="253"/>
      <c r="D53" s="253"/>
      <c r="E53" s="253"/>
      <c r="F53" s="253"/>
      <c r="G53" s="253"/>
      <c r="H53" s="253"/>
      <c r="I53" s="253"/>
    </row>
    <row r="54" spans="1:9" s="258" customFormat="1" ht="18" customHeight="1">
      <c r="A54" s="579" t="s">
        <v>50</v>
      </c>
      <c r="B54" s="579"/>
      <c r="C54" s="579"/>
      <c r="D54" s="579"/>
      <c r="E54" s="579"/>
      <c r="F54" s="579"/>
      <c r="G54" s="579"/>
      <c r="H54" s="579"/>
      <c r="I54" s="579"/>
    </row>
    <row r="55" spans="1:9" s="258" customFormat="1" ht="18" customHeight="1">
      <c r="A55" s="73"/>
      <c r="B55" s="589" t="s">
        <v>52</v>
      </c>
      <c r="C55" s="589"/>
      <c r="D55" s="589"/>
      <c r="E55" s="589"/>
      <c r="F55" s="589"/>
      <c r="G55" s="589"/>
      <c r="H55" s="589"/>
      <c r="I55" s="589"/>
    </row>
    <row r="56" spans="1:9" s="258" customFormat="1" ht="18" customHeight="1">
      <c r="A56" s="73"/>
      <c r="B56" s="582" t="s">
        <v>473</v>
      </c>
      <c r="C56" s="582"/>
      <c r="D56" s="582"/>
      <c r="E56" s="582"/>
      <c r="F56" s="582"/>
      <c r="G56" s="582"/>
      <c r="H56" s="582"/>
      <c r="I56" s="582"/>
    </row>
    <row r="57" spans="1:9" s="258" customFormat="1" ht="18" customHeight="1">
      <c r="A57" s="73"/>
      <c r="B57" s="580" t="s">
        <v>474</v>
      </c>
      <c r="C57" s="580"/>
      <c r="D57" s="580"/>
      <c r="E57" s="580"/>
      <c r="F57" s="580"/>
      <c r="G57" s="580"/>
      <c r="H57" s="580"/>
      <c r="I57" s="580"/>
    </row>
    <row r="58" spans="1:9" s="258" customFormat="1" ht="18" customHeight="1">
      <c r="A58" s="73"/>
      <c r="B58" s="580" t="s">
        <v>51</v>
      </c>
      <c r="C58" s="580"/>
      <c r="D58" s="580"/>
      <c r="E58" s="580"/>
      <c r="F58" s="580"/>
      <c r="G58" s="580"/>
      <c r="H58" s="580"/>
      <c r="I58" s="580"/>
    </row>
    <row r="59" spans="1:9" s="258" customFormat="1" ht="18" customHeight="1">
      <c r="A59" s="73"/>
      <c r="B59" s="580" t="s">
        <v>475</v>
      </c>
      <c r="C59" s="580"/>
      <c r="D59" s="580"/>
      <c r="E59" s="580"/>
      <c r="F59" s="580"/>
      <c r="G59" s="580"/>
      <c r="H59" s="580"/>
      <c r="I59" s="580"/>
    </row>
    <row r="60" spans="1:9" s="258" customFormat="1" ht="18" customHeight="1">
      <c r="A60" s="73"/>
      <c r="B60" s="580" t="s">
        <v>476</v>
      </c>
      <c r="C60" s="580"/>
      <c r="D60" s="580"/>
      <c r="E60" s="580"/>
      <c r="F60" s="580"/>
      <c r="G60" s="580"/>
      <c r="H60" s="580"/>
      <c r="I60" s="580"/>
    </row>
    <row r="61" spans="1:9" s="258" customFormat="1" ht="18" customHeight="1">
      <c r="A61" s="579" t="s">
        <v>53</v>
      </c>
      <c r="B61" s="579"/>
      <c r="C61" s="579"/>
      <c r="D61" s="579"/>
      <c r="E61" s="579"/>
      <c r="F61" s="579"/>
      <c r="G61" s="579"/>
      <c r="H61" s="579"/>
      <c r="I61" s="579"/>
    </row>
    <row r="62" spans="1:9" s="258" customFormat="1" ht="18" customHeight="1">
      <c r="A62" s="73"/>
      <c r="B62" s="589" t="s">
        <v>54</v>
      </c>
      <c r="C62" s="589"/>
      <c r="D62" s="589"/>
      <c r="E62" s="589"/>
      <c r="F62" s="589"/>
      <c r="G62" s="589"/>
      <c r="H62" s="589"/>
      <c r="I62" s="589"/>
    </row>
    <row r="63" spans="1:9" s="258" customFormat="1" ht="18" customHeight="1">
      <c r="A63" s="73"/>
      <c r="B63" s="582" t="s">
        <v>477</v>
      </c>
      <c r="C63" s="582"/>
      <c r="D63" s="582"/>
      <c r="E63" s="582"/>
      <c r="F63" s="582"/>
      <c r="G63" s="582"/>
      <c r="H63" s="582"/>
      <c r="I63" s="582"/>
    </row>
    <row r="64" spans="1:9" s="256" customFormat="1" ht="18" customHeight="1">
      <c r="A64" s="73"/>
      <c r="B64" s="580" t="s">
        <v>55</v>
      </c>
      <c r="C64" s="580"/>
      <c r="D64" s="580"/>
      <c r="E64" s="580"/>
      <c r="F64" s="580"/>
      <c r="G64" s="580"/>
      <c r="H64" s="580"/>
      <c r="I64" s="580"/>
    </row>
    <row r="65" spans="1:9" s="256" customFormat="1" ht="18" customHeight="1">
      <c r="A65" s="73"/>
      <c r="B65" s="580" t="s">
        <v>418</v>
      </c>
      <c r="C65" s="580"/>
      <c r="D65" s="580"/>
      <c r="E65" s="580"/>
      <c r="F65" s="580"/>
      <c r="G65" s="580"/>
      <c r="H65" s="580"/>
      <c r="I65" s="580"/>
    </row>
    <row r="66" spans="1:9" s="256" customFormat="1" ht="18" customHeight="1">
      <c r="A66" s="73"/>
      <c r="B66" s="253" t="s">
        <v>417</v>
      </c>
      <c r="C66" s="253"/>
      <c r="D66" s="253"/>
      <c r="E66" s="253"/>
      <c r="F66" s="253"/>
      <c r="G66" s="253"/>
      <c r="H66" s="253"/>
      <c r="I66" s="253"/>
    </row>
    <row r="67" spans="1:9" s="256" customFormat="1" ht="18" customHeight="1">
      <c r="A67" s="73"/>
      <c r="B67" s="580" t="s">
        <v>93</v>
      </c>
      <c r="C67" s="580"/>
      <c r="D67" s="580"/>
      <c r="E67" s="580"/>
      <c r="F67" s="580"/>
      <c r="G67" s="580"/>
      <c r="H67" s="580"/>
      <c r="I67" s="580"/>
    </row>
    <row r="68" spans="1:9" s="258" customFormat="1" ht="18" customHeight="1">
      <c r="A68" s="579" t="s">
        <v>56</v>
      </c>
      <c r="B68" s="579"/>
      <c r="C68" s="579"/>
      <c r="D68" s="579"/>
      <c r="E68" s="579"/>
      <c r="F68" s="579"/>
      <c r="G68" s="579"/>
      <c r="H68" s="579"/>
      <c r="I68" s="579"/>
    </row>
    <row r="69" spans="1:9" s="256" customFormat="1" ht="18" customHeight="1">
      <c r="A69" s="73"/>
      <c r="B69" s="589" t="s">
        <v>57</v>
      </c>
      <c r="C69" s="589"/>
      <c r="D69" s="589"/>
      <c r="E69" s="589"/>
      <c r="F69" s="589"/>
      <c r="G69" s="589"/>
      <c r="H69" s="589"/>
      <c r="I69" s="589"/>
    </row>
    <row r="70" spans="1:9" s="256" customFormat="1" ht="18" customHeight="1">
      <c r="A70" s="73"/>
      <c r="B70" s="582" t="s">
        <v>478</v>
      </c>
      <c r="C70" s="582"/>
      <c r="D70" s="582"/>
      <c r="E70" s="582"/>
      <c r="F70" s="582"/>
      <c r="G70" s="582"/>
      <c r="H70" s="582"/>
      <c r="I70" s="582"/>
    </row>
    <row r="71" spans="1:9" s="256" customFormat="1" ht="18" customHeight="1">
      <c r="A71" s="73"/>
      <c r="B71" s="580" t="s">
        <v>58</v>
      </c>
      <c r="C71" s="580"/>
      <c r="D71" s="580"/>
      <c r="E71" s="580"/>
      <c r="F71" s="580"/>
      <c r="G71" s="580"/>
      <c r="H71" s="580"/>
      <c r="I71" s="580"/>
    </row>
    <row r="72" spans="1:9" s="258" customFormat="1" ht="18" customHeight="1">
      <c r="A72" s="579" t="s">
        <v>59</v>
      </c>
      <c r="B72" s="579"/>
      <c r="C72" s="579"/>
      <c r="D72" s="579"/>
      <c r="E72" s="579"/>
      <c r="F72" s="579"/>
      <c r="G72" s="579"/>
      <c r="H72" s="579"/>
      <c r="I72" s="579"/>
    </row>
    <row r="73" spans="1:9" s="256" customFormat="1" ht="18" customHeight="1">
      <c r="A73" s="73"/>
      <c r="B73" s="589" t="s">
        <v>60</v>
      </c>
      <c r="C73" s="589"/>
      <c r="D73" s="589"/>
      <c r="E73" s="589"/>
      <c r="F73" s="589"/>
      <c r="G73" s="589"/>
      <c r="H73" s="589"/>
      <c r="I73" s="589"/>
    </row>
    <row r="74" spans="1:9" s="256" customFormat="1" ht="18" customHeight="1">
      <c r="A74" s="73"/>
      <c r="B74" s="582" t="s">
        <v>479</v>
      </c>
      <c r="C74" s="582"/>
      <c r="D74" s="582"/>
      <c r="E74" s="582"/>
      <c r="F74" s="582"/>
      <c r="G74" s="582"/>
      <c r="H74" s="582"/>
      <c r="I74" s="582"/>
    </row>
    <row r="75" spans="1:9" s="256" customFormat="1" ht="18" customHeight="1">
      <c r="A75" s="73"/>
      <c r="B75" s="580" t="s">
        <v>480</v>
      </c>
      <c r="C75" s="580"/>
      <c r="D75" s="580"/>
      <c r="E75" s="580"/>
      <c r="F75" s="580"/>
      <c r="G75" s="580"/>
      <c r="H75" s="580"/>
      <c r="I75" s="580"/>
    </row>
    <row r="76" spans="1:9" s="256" customFormat="1" ht="18" customHeight="1">
      <c r="A76" s="73"/>
      <c r="B76" s="580" t="s">
        <v>62</v>
      </c>
      <c r="C76" s="580"/>
      <c r="D76" s="580"/>
      <c r="E76" s="580"/>
      <c r="F76" s="580"/>
      <c r="G76" s="580"/>
      <c r="H76" s="580"/>
      <c r="I76" s="580"/>
    </row>
    <row r="77" spans="1:9" s="256" customFormat="1" ht="18" customHeight="1">
      <c r="A77" s="73"/>
      <c r="B77" s="580" t="s">
        <v>653</v>
      </c>
      <c r="C77" s="580"/>
      <c r="D77" s="580"/>
      <c r="E77" s="580"/>
      <c r="F77" s="580"/>
      <c r="G77" s="580"/>
      <c r="H77" s="580"/>
      <c r="I77" s="580"/>
    </row>
    <row r="78" spans="1:9" s="256" customFormat="1" ht="18" customHeight="1">
      <c r="A78" s="73"/>
      <c r="B78" s="580" t="s">
        <v>481</v>
      </c>
      <c r="C78" s="580"/>
      <c r="D78" s="580"/>
      <c r="E78" s="580"/>
      <c r="F78" s="580"/>
      <c r="G78" s="580"/>
      <c r="H78" s="580"/>
      <c r="I78" s="580"/>
    </row>
    <row r="79" spans="1:9" s="256" customFormat="1" ht="18" customHeight="1">
      <c r="A79" s="73"/>
      <c r="B79" s="580" t="s">
        <v>61</v>
      </c>
      <c r="C79" s="580"/>
      <c r="D79" s="580"/>
      <c r="E79" s="580"/>
      <c r="F79" s="580"/>
      <c r="G79" s="580"/>
      <c r="H79" s="580"/>
      <c r="I79" s="580"/>
    </row>
    <row r="80" spans="1:9" s="256" customFormat="1" ht="18" customHeight="1">
      <c r="A80" s="73"/>
      <c r="B80" s="580" t="s">
        <v>482</v>
      </c>
      <c r="C80" s="580"/>
      <c r="D80" s="580"/>
      <c r="E80" s="580"/>
      <c r="F80" s="580"/>
      <c r="G80" s="580"/>
      <c r="H80" s="580"/>
      <c r="I80" s="580"/>
    </row>
    <row r="81" spans="1:9" s="259" customFormat="1" ht="18" customHeight="1">
      <c r="A81" s="73"/>
      <c r="B81" s="580" t="s">
        <v>483</v>
      </c>
      <c r="C81" s="580"/>
      <c r="D81" s="580"/>
      <c r="E81" s="580"/>
      <c r="F81" s="580"/>
      <c r="G81" s="580"/>
      <c r="H81" s="580"/>
      <c r="I81" s="580"/>
    </row>
    <row r="82" spans="1:9" s="258" customFormat="1" ht="18" customHeight="1">
      <c r="A82" s="579" t="s">
        <v>484</v>
      </c>
      <c r="B82" s="579"/>
      <c r="C82" s="579"/>
      <c r="D82" s="579"/>
      <c r="E82" s="579"/>
      <c r="F82" s="579"/>
      <c r="G82" s="579"/>
      <c r="H82" s="579"/>
      <c r="I82" s="579"/>
    </row>
    <row r="83" spans="1:9" s="256" customFormat="1" ht="18" customHeight="1">
      <c r="A83" s="73"/>
      <c r="B83" s="589" t="s">
        <v>87</v>
      </c>
      <c r="C83" s="589"/>
      <c r="D83" s="589"/>
      <c r="E83" s="589"/>
      <c r="F83" s="589"/>
      <c r="G83" s="589"/>
      <c r="H83" s="589"/>
      <c r="I83" s="589"/>
    </row>
    <row r="84" spans="1:9" s="256" customFormat="1" ht="18" customHeight="1">
      <c r="A84" s="73"/>
      <c r="B84" s="580" t="s">
        <v>63</v>
      </c>
      <c r="C84" s="580"/>
      <c r="D84" s="580"/>
      <c r="E84" s="580"/>
      <c r="F84" s="580"/>
      <c r="G84" s="580"/>
      <c r="H84" s="580"/>
      <c r="I84" s="580"/>
    </row>
    <row r="85" spans="1:9" s="256" customFormat="1" ht="18" customHeight="1">
      <c r="A85" s="73"/>
      <c r="B85" s="580" t="s">
        <v>64</v>
      </c>
      <c r="C85" s="580"/>
      <c r="D85" s="580"/>
      <c r="E85" s="580"/>
      <c r="F85" s="580"/>
      <c r="G85" s="580"/>
      <c r="H85" s="580"/>
      <c r="I85" s="580"/>
    </row>
    <row r="86" spans="1:9" s="256" customFormat="1" ht="18" customHeight="1">
      <c r="A86" s="73"/>
      <c r="B86" s="580" t="s">
        <v>65</v>
      </c>
      <c r="C86" s="580"/>
      <c r="D86" s="580"/>
      <c r="E86" s="580"/>
      <c r="F86" s="580"/>
      <c r="G86" s="580"/>
      <c r="H86" s="580"/>
      <c r="I86" s="580"/>
    </row>
    <row r="87" spans="1:9" s="258" customFormat="1" ht="18" customHeight="1">
      <c r="A87" s="579" t="s">
        <v>88</v>
      </c>
      <c r="B87" s="579"/>
      <c r="C87" s="579"/>
      <c r="D87" s="579"/>
      <c r="E87" s="579"/>
      <c r="F87" s="579"/>
      <c r="G87" s="579"/>
      <c r="H87" s="579"/>
      <c r="I87" s="579"/>
    </row>
    <row r="88" spans="1:9" s="256" customFormat="1" ht="18" customHeight="1">
      <c r="A88" s="73"/>
      <c r="B88" s="589" t="s">
        <v>89</v>
      </c>
      <c r="C88" s="589"/>
      <c r="D88" s="589"/>
      <c r="E88" s="589"/>
      <c r="F88" s="589"/>
      <c r="G88" s="589"/>
      <c r="H88" s="589"/>
      <c r="I88" s="589"/>
    </row>
    <row r="89" spans="1:9" s="256" customFormat="1" ht="18" customHeight="1">
      <c r="A89" s="73"/>
      <c r="B89" s="582" t="s">
        <v>66</v>
      </c>
      <c r="C89" s="582"/>
      <c r="D89" s="582"/>
      <c r="E89" s="582"/>
      <c r="F89" s="582"/>
      <c r="G89" s="582"/>
      <c r="H89" s="582"/>
      <c r="I89" s="582"/>
    </row>
    <row r="90" spans="1:9" s="256" customFormat="1" ht="18" customHeight="1">
      <c r="A90" s="73"/>
      <c r="B90" s="580" t="s">
        <v>67</v>
      </c>
      <c r="C90" s="580"/>
      <c r="D90" s="580"/>
      <c r="E90" s="580"/>
      <c r="F90" s="580"/>
      <c r="G90" s="580"/>
      <c r="H90" s="580"/>
      <c r="I90" s="580"/>
    </row>
    <row r="91" spans="1:9" s="256" customFormat="1" ht="18" customHeight="1">
      <c r="A91" s="73"/>
      <c r="B91" s="580" t="s">
        <v>485</v>
      </c>
      <c r="C91" s="580"/>
      <c r="D91" s="580"/>
      <c r="E91" s="580"/>
      <c r="F91" s="580"/>
      <c r="G91" s="580"/>
      <c r="H91" s="580"/>
      <c r="I91" s="580"/>
    </row>
    <row r="92" spans="1:9" s="256" customFormat="1" ht="18" customHeight="1">
      <c r="A92" s="73"/>
      <c r="B92" s="587" t="s">
        <v>486</v>
      </c>
      <c r="C92" s="587"/>
      <c r="D92" s="587"/>
      <c r="E92" s="587"/>
      <c r="F92" s="587"/>
      <c r="G92" s="587"/>
      <c r="H92" s="587"/>
      <c r="I92" s="587"/>
    </row>
    <row r="93" spans="1:9" s="256" customFormat="1" ht="18" customHeight="1">
      <c r="A93" s="73"/>
      <c r="B93" s="580" t="s">
        <v>487</v>
      </c>
      <c r="C93" s="580"/>
      <c r="D93" s="580"/>
      <c r="E93" s="580"/>
      <c r="F93" s="580"/>
      <c r="G93" s="580"/>
      <c r="H93" s="580"/>
      <c r="I93" s="580"/>
    </row>
    <row r="94" spans="1:9" s="256" customFormat="1" ht="18" customHeight="1">
      <c r="A94" s="73"/>
      <c r="B94" s="580" t="s">
        <v>488</v>
      </c>
      <c r="C94" s="580"/>
      <c r="D94" s="580"/>
      <c r="E94" s="580"/>
      <c r="F94" s="580"/>
      <c r="G94" s="580"/>
      <c r="H94" s="580"/>
      <c r="I94" s="580"/>
    </row>
    <row r="95" spans="1:9" s="258" customFormat="1" ht="18" customHeight="1">
      <c r="A95" s="579" t="s">
        <v>489</v>
      </c>
      <c r="B95" s="579"/>
      <c r="C95" s="579"/>
      <c r="D95" s="579"/>
      <c r="E95" s="579"/>
      <c r="F95" s="579"/>
      <c r="G95" s="579"/>
      <c r="H95" s="579"/>
      <c r="I95" s="579"/>
    </row>
    <row r="96" spans="1:9" s="256" customFormat="1" ht="18" customHeight="1">
      <c r="A96" s="73"/>
      <c r="B96" s="589" t="s">
        <v>90</v>
      </c>
      <c r="C96" s="589"/>
      <c r="D96" s="589"/>
      <c r="E96" s="589"/>
      <c r="F96" s="589"/>
      <c r="G96" s="589"/>
      <c r="H96" s="589"/>
      <c r="I96" s="589"/>
    </row>
    <row r="97" spans="1:9" s="256" customFormat="1" ht="18" customHeight="1">
      <c r="A97" s="73"/>
      <c r="B97" s="580" t="s">
        <v>70</v>
      </c>
      <c r="C97" s="580"/>
      <c r="D97" s="580"/>
      <c r="E97" s="580"/>
      <c r="F97" s="580"/>
      <c r="G97" s="580"/>
      <c r="H97" s="580"/>
      <c r="I97" s="580"/>
    </row>
    <row r="98" spans="1:9" s="258" customFormat="1" ht="18" customHeight="1">
      <c r="A98" s="579" t="s">
        <v>91</v>
      </c>
      <c r="B98" s="579"/>
      <c r="C98" s="579"/>
      <c r="D98" s="579"/>
      <c r="E98" s="579"/>
      <c r="F98" s="579"/>
      <c r="G98" s="579"/>
      <c r="H98" s="579"/>
      <c r="I98" s="579"/>
    </row>
    <row r="99" spans="1:9" s="256" customFormat="1" ht="18" customHeight="1">
      <c r="A99" s="73"/>
      <c r="B99" s="589" t="s">
        <v>654</v>
      </c>
      <c r="C99" s="589"/>
      <c r="D99" s="589"/>
      <c r="E99" s="589"/>
      <c r="F99" s="589"/>
      <c r="G99" s="589"/>
      <c r="H99" s="589"/>
      <c r="I99" s="589"/>
    </row>
    <row r="100" spans="1:9" s="256" customFormat="1" ht="18" customHeight="1">
      <c r="A100" s="73"/>
      <c r="B100" s="582" t="s">
        <v>92</v>
      </c>
      <c r="C100" s="582"/>
      <c r="D100" s="582"/>
      <c r="E100" s="582"/>
      <c r="F100" s="582"/>
      <c r="G100" s="582"/>
      <c r="H100" s="582"/>
      <c r="I100" s="582"/>
    </row>
    <row r="101" spans="1:9" s="258" customFormat="1" ht="18" customHeight="1">
      <c r="A101" s="579" t="s">
        <v>668</v>
      </c>
      <c r="B101" s="579"/>
      <c r="C101" s="579"/>
      <c r="D101" s="579"/>
      <c r="E101" s="579"/>
      <c r="F101" s="579"/>
      <c r="G101" s="579"/>
      <c r="H101" s="579"/>
      <c r="I101" s="579"/>
    </row>
    <row r="102" spans="1:9" s="256" customFormat="1" ht="18" customHeight="1">
      <c r="A102" s="73"/>
      <c r="B102" s="589" t="s">
        <v>95</v>
      </c>
      <c r="C102" s="589"/>
      <c r="D102" s="589"/>
      <c r="E102" s="589"/>
      <c r="F102" s="589"/>
      <c r="G102" s="589"/>
      <c r="H102" s="589"/>
      <c r="I102" s="589"/>
    </row>
    <row r="103" spans="1:9" s="256" customFormat="1" ht="18" customHeight="1">
      <c r="A103" s="73"/>
      <c r="B103" s="582" t="s">
        <v>96</v>
      </c>
      <c r="C103" s="582"/>
      <c r="D103" s="582"/>
      <c r="E103" s="582"/>
      <c r="F103" s="582"/>
      <c r="G103" s="582"/>
      <c r="H103" s="582"/>
      <c r="I103" s="582"/>
    </row>
    <row r="104" spans="1:9" s="256" customFormat="1" ht="18" customHeight="1">
      <c r="A104" s="73"/>
      <c r="B104" s="580" t="s">
        <v>97</v>
      </c>
      <c r="C104" s="580"/>
      <c r="D104" s="580"/>
      <c r="E104" s="580"/>
      <c r="F104" s="580"/>
      <c r="G104" s="580"/>
      <c r="H104" s="580"/>
      <c r="I104" s="580"/>
    </row>
    <row r="105" spans="1:9" s="258" customFormat="1" ht="18" customHeight="1">
      <c r="A105" s="579" t="s">
        <v>490</v>
      </c>
      <c r="B105" s="579"/>
      <c r="C105" s="579"/>
      <c r="D105" s="579"/>
      <c r="E105" s="579"/>
      <c r="F105" s="579"/>
      <c r="G105" s="579"/>
      <c r="H105" s="579"/>
      <c r="I105" s="579"/>
    </row>
    <row r="106" spans="1:9" s="256" customFormat="1" ht="18" customHeight="1">
      <c r="A106" s="73"/>
      <c r="B106" s="589" t="s">
        <v>419</v>
      </c>
      <c r="C106" s="589"/>
      <c r="D106" s="589"/>
      <c r="E106" s="589"/>
      <c r="F106" s="589"/>
      <c r="G106" s="589"/>
      <c r="H106" s="589"/>
      <c r="I106" s="589"/>
    </row>
    <row r="107" spans="1:9" s="256" customFormat="1" ht="18" customHeight="1">
      <c r="A107" s="73"/>
      <c r="B107" s="582" t="s">
        <v>71</v>
      </c>
      <c r="C107" s="582"/>
      <c r="D107" s="582"/>
      <c r="E107" s="582"/>
      <c r="F107" s="582"/>
      <c r="G107" s="582"/>
      <c r="H107" s="582"/>
      <c r="I107" s="582"/>
    </row>
    <row r="108" spans="1:9" s="258" customFormat="1" ht="18" customHeight="1">
      <c r="A108" s="579" t="s">
        <v>669</v>
      </c>
      <c r="B108" s="579"/>
      <c r="C108" s="579"/>
      <c r="D108" s="579"/>
      <c r="E108" s="579"/>
      <c r="F108" s="579"/>
      <c r="G108" s="579"/>
      <c r="H108" s="579"/>
      <c r="I108" s="579"/>
    </row>
    <row r="109" spans="1:9" s="256" customFormat="1" ht="18" customHeight="1">
      <c r="A109" s="73"/>
      <c r="B109" s="589" t="s">
        <v>100</v>
      </c>
      <c r="C109" s="589"/>
      <c r="D109" s="589"/>
      <c r="E109" s="589"/>
      <c r="F109" s="589"/>
      <c r="G109" s="589"/>
      <c r="H109" s="589"/>
      <c r="I109" s="589"/>
    </row>
    <row r="110" spans="1:9" s="256" customFormat="1" ht="18" customHeight="1">
      <c r="A110" s="73"/>
      <c r="B110" s="580" t="s">
        <v>68</v>
      </c>
      <c r="C110" s="580"/>
      <c r="D110" s="580"/>
      <c r="E110" s="580"/>
      <c r="F110" s="580"/>
      <c r="G110" s="580"/>
      <c r="H110" s="580"/>
      <c r="I110" s="580"/>
    </row>
    <row r="111" spans="1:9" ht="18" customHeight="1">
      <c r="A111" s="73"/>
      <c r="B111" s="580" t="s">
        <v>69</v>
      </c>
      <c r="C111" s="580"/>
      <c r="D111" s="580"/>
      <c r="E111" s="580"/>
      <c r="F111" s="580"/>
      <c r="G111" s="580"/>
      <c r="H111" s="580"/>
      <c r="I111" s="580"/>
    </row>
    <row r="112" spans="1:9" s="258" customFormat="1" ht="18" customHeight="1">
      <c r="A112" s="579" t="s">
        <v>98</v>
      </c>
      <c r="B112" s="579"/>
      <c r="C112" s="579"/>
      <c r="D112" s="579"/>
      <c r="E112" s="579"/>
      <c r="F112" s="579"/>
      <c r="G112" s="579"/>
      <c r="H112" s="579"/>
      <c r="I112" s="579"/>
    </row>
    <row r="113" spans="1:9" s="258" customFormat="1" ht="18" customHeight="1">
      <c r="A113" s="73"/>
      <c r="B113" s="589" t="s">
        <v>101</v>
      </c>
      <c r="C113" s="589"/>
      <c r="D113" s="589"/>
      <c r="E113" s="589"/>
      <c r="F113" s="589"/>
      <c r="G113" s="589"/>
      <c r="H113" s="589"/>
      <c r="I113" s="589"/>
    </row>
    <row r="114" spans="1:9" ht="18" customHeight="1">
      <c r="A114" s="73"/>
      <c r="B114" s="589" t="s">
        <v>102</v>
      </c>
      <c r="C114" s="589"/>
      <c r="D114" s="589"/>
      <c r="E114" s="589"/>
      <c r="F114" s="589"/>
      <c r="G114" s="589"/>
      <c r="H114" s="589"/>
      <c r="I114" s="589"/>
    </row>
    <row r="115" spans="1:9" s="256" customFormat="1" ht="18" customHeight="1">
      <c r="A115" s="73"/>
      <c r="B115" s="73" t="s">
        <v>99</v>
      </c>
      <c r="C115" s="73"/>
      <c r="D115" s="73"/>
      <c r="E115" s="73"/>
      <c r="F115" s="73"/>
      <c r="G115" s="73"/>
      <c r="H115" s="73"/>
      <c r="I115" s="73"/>
    </row>
    <row r="116" spans="1:9" s="258" customFormat="1" ht="18" customHeight="1">
      <c r="A116" s="579" t="s">
        <v>491</v>
      </c>
      <c r="B116" s="579"/>
      <c r="C116" s="579"/>
      <c r="D116" s="579"/>
      <c r="E116" s="579"/>
      <c r="F116" s="579"/>
      <c r="G116" s="579"/>
      <c r="H116" s="579"/>
      <c r="I116" s="579"/>
    </row>
    <row r="117" spans="1:9" s="258" customFormat="1" ht="18" customHeight="1">
      <c r="A117" s="73"/>
      <c r="B117" s="589" t="s">
        <v>103</v>
      </c>
      <c r="C117" s="589"/>
      <c r="D117" s="589"/>
      <c r="E117" s="589"/>
      <c r="F117" s="589"/>
      <c r="G117" s="589"/>
      <c r="H117" s="589"/>
      <c r="I117" s="589"/>
    </row>
    <row r="118" spans="1:9" s="256" customFormat="1" ht="18" customHeight="1">
      <c r="A118" s="73"/>
      <c r="B118" s="581" t="s">
        <v>102</v>
      </c>
      <c r="C118" s="581"/>
      <c r="D118" s="581"/>
      <c r="E118" s="581"/>
      <c r="F118" s="581"/>
      <c r="G118" s="581"/>
      <c r="H118" s="581"/>
      <c r="I118" s="581"/>
    </row>
    <row r="119" spans="1:9" s="256" customFormat="1" ht="18" customHeight="1">
      <c r="A119" s="73"/>
      <c r="B119" s="582" t="s">
        <v>72</v>
      </c>
      <c r="C119" s="582"/>
      <c r="D119" s="582"/>
      <c r="E119" s="582"/>
      <c r="F119" s="582"/>
      <c r="G119" s="582"/>
      <c r="H119" s="582"/>
      <c r="I119" s="582"/>
    </row>
    <row r="120" spans="1:9" s="256" customFormat="1" ht="18" customHeight="1">
      <c r="A120" s="73"/>
      <c r="B120" s="580" t="s">
        <v>73</v>
      </c>
      <c r="C120" s="580"/>
      <c r="D120" s="580"/>
      <c r="E120" s="580"/>
      <c r="F120" s="580"/>
      <c r="G120" s="580"/>
      <c r="H120" s="580"/>
      <c r="I120" s="580"/>
    </row>
    <row r="121" spans="1:9" s="256" customFormat="1" ht="18" customHeight="1">
      <c r="A121" s="73"/>
      <c r="B121" s="580" t="s">
        <v>74</v>
      </c>
      <c r="C121" s="580"/>
      <c r="D121" s="580"/>
      <c r="E121" s="580"/>
      <c r="F121" s="580"/>
      <c r="G121" s="580"/>
      <c r="H121" s="580"/>
      <c r="I121" s="580"/>
    </row>
    <row r="122" spans="1:9" s="256" customFormat="1" ht="18" customHeight="1">
      <c r="A122" s="73"/>
      <c r="B122" s="580" t="s">
        <v>75</v>
      </c>
      <c r="C122" s="580"/>
      <c r="D122" s="580"/>
      <c r="E122" s="580"/>
      <c r="F122" s="580"/>
      <c r="G122" s="580"/>
      <c r="H122" s="580"/>
      <c r="I122" s="580"/>
    </row>
    <row r="123" spans="1:9" s="256" customFormat="1" ht="18" customHeight="1">
      <c r="A123" s="73"/>
      <c r="B123" s="580" t="s">
        <v>76</v>
      </c>
      <c r="C123" s="580"/>
      <c r="D123" s="580"/>
      <c r="E123" s="580"/>
      <c r="F123" s="580"/>
      <c r="G123" s="580"/>
      <c r="H123" s="580"/>
      <c r="I123" s="580"/>
    </row>
    <row r="124" spans="1:9" s="256" customFormat="1" ht="18" customHeight="1">
      <c r="A124" s="73"/>
      <c r="B124" s="580" t="s">
        <v>77</v>
      </c>
      <c r="C124" s="580"/>
      <c r="D124" s="580"/>
      <c r="E124" s="580"/>
      <c r="F124" s="580"/>
      <c r="G124" s="580"/>
      <c r="H124" s="580"/>
      <c r="I124" s="580"/>
    </row>
    <row r="125" spans="1:9" s="256" customFormat="1" ht="18" customHeight="1">
      <c r="A125" s="73"/>
      <c r="B125" s="580" t="s">
        <v>78</v>
      </c>
      <c r="C125" s="580"/>
      <c r="D125" s="580"/>
      <c r="E125" s="580"/>
      <c r="F125" s="580"/>
      <c r="G125" s="580"/>
      <c r="H125" s="580"/>
      <c r="I125" s="580"/>
    </row>
    <row r="126" spans="1:9" s="256" customFormat="1" ht="18" customHeight="1">
      <c r="A126" s="73"/>
      <c r="B126" s="580" t="s">
        <v>104</v>
      </c>
      <c r="C126" s="580"/>
      <c r="D126" s="580"/>
      <c r="E126" s="580"/>
      <c r="F126" s="580"/>
      <c r="G126" s="580"/>
      <c r="H126" s="580"/>
      <c r="I126" s="580"/>
    </row>
    <row r="127" spans="1:9" s="256" customFormat="1" ht="18" customHeight="1">
      <c r="A127" s="73"/>
      <c r="B127" s="580" t="s">
        <v>79</v>
      </c>
      <c r="C127" s="580"/>
      <c r="D127" s="580"/>
      <c r="E127" s="580"/>
      <c r="F127" s="580"/>
      <c r="G127" s="580"/>
      <c r="H127" s="580"/>
      <c r="I127" s="580"/>
    </row>
    <row r="128" spans="1:9" s="256" customFormat="1" ht="18" customHeight="1">
      <c r="A128" s="580"/>
      <c r="B128" s="580"/>
      <c r="C128" s="580"/>
      <c r="D128" s="580"/>
      <c r="E128" s="580"/>
      <c r="F128" s="580"/>
      <c r="G128" s="580"/>
      <c r="H128" s="580"/>
      <c r="I128" s="580"/>
    </row>
    <row r="129" spans="1:9" s="256" customFormat="1" ht="37.5" customHeight="1">
      <c r="A129" s="584" t="s">
        <v>599</v>
      </c>
      <c r="B129" s="585"/>
      <c r="C129" s="586"/>
      <c r="D129" s="587"/>
      <c r="E129" s="587"/>
      <c r="F129" s="587"/>
      <c r="G129" s="587"/>
      <c r="H129" s="587"/>
      <c r="I129" s="587"/>
    </row>
    <row r="130" spans="1:9" s="256" customFormat="1" ht="45.75" customHeight="1">
      <c r="A130" s="583" t="s">
        <v>605</v>
      </c>
      <c r="B130" s="583"/>
      <c r="C130" s="583"/>
      <c r="D130" s="583"/>
      <c r="E130" s="583"/>
      <c r="F130" s="583"/>
      <c r="G130" s="583"/>
      <c r="H130" s="583"/>
      <c r="I130" s="583"/>
    </row>
    <row r="131" spans="1:9" s="256" customFormat="1" ht="18" customHeight="1">
      <c r="A131" s="579" t="s">
        <v>492</v>
      </c>
      <c r="B131" s="579"/>
      <c r="C131" s="579"/>
      <c r="D131" s="579"/>
      <c r="E131" s="579"/>
      <c r="F131" s="579"/>
      <c r="G131" s="579"/>
      <c r="H131" s="579"/>
      <c r="I131" s="579"/>
    </row>
    <row r="132" spans="1:9" s="256" customFormat="1" ht="18" customHeight="1">
      <c r="A132" s="73"/>
      <c r="B132" s="581" t="s">
        <v>108</v>
      </c>
      <c r="C132" s="581"/>
      <c r="D132" s="581"/>
      <c r="E132" s="581"/>
      <c r="F132" s="581"/>
      <c r="G132" s="581"/>
      <c r="H132" s="581"/>
      <c r="I132" s="581"/>
    </row>
    <row r="133" spans="1:9" s="256" customFormat="1" ht="18" customHeight="1">
      <c r="A133" s="100"/>
      <c r="B133" s="581" t="s">
        <v>493</v>
      </c>
      <c r="C133" s="581"/>
      <c r="D133" s="581"/>
      <c r="E133" s="581"/>
      <c r="F133" s="581"/>
      <c r="G133" s="581"/>
      <c r="H133" s="581"/>
      <c r="I133" s="581"/>
    </row>
    <row r="134" spans="1:9" s="256" customFormat="1" ht="18" customHeight="1">
      <c r="A134" s="73"/>
      <c r="B134" s="580" t="s">
        <v>494</v>
      </c>
      <c r="C134" s="580"/>
      <c r="D134" s="580"/>
      <c r="E134" s="580"/>
      <c r="F134" s="580"/>
      <c r="G134" s="580"/>
      <c r="H134" s="580"/>
      <c r="I134" s="580"/>
    </row>
    <row r="135" spans="1:9" s="256" customFormat="1" ht="18" customHeight="1">
      <c r="A135" s="73"/>
      <c r="B135" s="580" t="s">
        <v>106</v>
      </c>
      <c r="C135" s="580"/>
      <c r="D135" s="580"/>
      <c r="E135" s="580"/>
      <c r="F135" s="580"/>
      <c r="G135" s="580"/>
      <c r="H135" s="580"/>
      <c r="I135" s="580"/>
    </row>
    <row r="136" spans="1:9" s="256" customFormat="1" ht="18" customHeight="1">
      <c r="A136" s="73"/>
      <c r="B136" s="580" t="s">
        <v>495</v>
      </c>
      <c r="C136" s="580"/>
      <c r="D136" s="580"/>
      <c r="E136" s="580"/>
      <c r="F136" s="580"/>
      <c r="G136" s="580"/>
      <c r="H136" s="580"/>
      <c r="I136" s="580"/>
    </row>
    <row r="137" spans="1:9" s="256" customFormat="1" ht="18" customHeight="1">
      <c r="A137" s="73"/>
      <c r="B137" s="580" t="s">
        <v>109</v>
      </c>
      <c r="C137" s="580"/>
      <c r="D137" s="580"/>
      <c r="E137" s="580"/>
      <c r="F137" s="580"/>
      <c r="G137" s="580"/>
      <c r="H137" s="580"/>
      <c r="I137" s="580"/>
    </row>
    <row r="138" spans="1:9" s="256" customFormat="1" ht="18" customHeight="1">
      <c r="A138" s="73"/>
      <c r="B138" s="580" t="s">
        <v>496</v>
      </c>
      <c r="C138" s="580"/>
      <c r="D138" s="580"/>
      <c r="E138" s="580"/>
      <c r="F138" s="580"/>
      <c r="G138" s="580"/>
      <c r="H138" s="580"/>
      <c r="I138" s="580"/>
    </row>
    <row r="139" spans="1:9" s="256" customFormat="1" ht="18" customHeight="1">
      <c r="A139" s="73"/>
      <c r="B139" s="580" t="s">
        <v>497</v>
      </c>
      <c r="C139" s="580"/>
      <c r="D139" s="580"/>
      <c r="E139" s="580"/>
      <c r="F139" s="580"/>
      <c r="G139" s="580"/>
      <c r="H139" s="580"/>
      <c r="I139" s="580"/>
    </row>
    <row r="140" spans="1:9" s="256" customFormat="1" ht="18" customHeight="1">
      <c r="A140" s="73"/>
      <c r="B140" s="580" t="s">
        <v>107</v>
      </c>
      <c r="C140" s="580"/>
      <c r="D140" s="580"/>
      <c r="E140" s="580"/>
      <c r="F140" s="580"/>
      <c r="G140" s="580"/>
      <c r="H140" s="580"/>
      <c r="I140" s="580"/>
    </row>
    <row r="141" spans="1:9" s="256" customFormat="1" ht="18" customHeight="1">
      <c r="A141" s="73"/>
      <c r="B141" s="580" t="s">
        <v>498</v>
      </c>
      <c r="C141" s="580"/>
      <c r="D141" s="580"/>
      <c r="E141" s="580"/>
      <c r="F141" s="580"/>
      <c r="G141" s="580"/>
      <c r="H141" s="580"/>
      <c r="I141" s="580"/>
    </row>
    <row r="142" spans="1:9" s="256" customFormat="1" ht="54.75" customHeight="1">
      <c r="A142" s="579" t="s">
        <v>111</v>
      </c>
      <c r="B142" s="579"/>
      <c r="C142" s="579"/>
      <c r="D142" s="579"/>
      <c r="E142" s="579"/>
      <c r="F142" s="579"/>
      <c r="G142" s="579"/>
      <c r="H142" s="579"/>
      <c r="I142" s="579"/>
    </row>
    <row r="143" spans="1:9" s="256" customFormat="1" ht="53.25" customHeight="1">
      <c r="A143" s="583" t="s">
        <v>112</v>
      </c>
      <c r="B143" s="583"/>
      <c r="C143" s="583"/>
      <c r="D143" s="583"/>
      <c r="E143" s="583"/>
      <c r="F143" s="583"/>
      <c r="G143" s="583"/>
      <c r="H143" s="583"/>
      <c r="I143" s="583"/>
    </row>
    <row r="144" spans="1:9" s="256" customFormat="1" ht="18" customHeight="1">
      <c r="A144" s="579" t="s">
        <v>114</v>
      </c>
      <c r="B144" s="579"/>
      <c r="C144" s="579"/>
      <c r="D144" s="579"/>
      <c r="E144" s="579"/>
      <c r="F144" s="579"/>
      <c r="G144" s="579"/>
      <c r="H144" s="579"/>
      <c r="I144" s="579"/>
    </row>
    <row r="145" spans="1:9" s="256" customFormat="1" ht="18" customHeight="1">
      <c r="A145" s="73"/>
      <c r="B145" s="581" t="s">
        <v>606</v>
      </c>
      <c r="C145" s="581"/>
      <c r="D145" s="581"/>
      <c r="E145" s="581"/>
      <c r="F145" s="581"/>
      <c r="G145" s="581"/>
      <c r="H145" s="581"/>
      <c r="I145" s="581"/>
    </row>
    <row r="146" spans="1:9" s="256" customFormat="1" ht="18" customHeight="1">
      <c r="A146" s="73"/>
      <c r="B146" s="580" t="s">
        <v>82</v>
      </c>
      <c r="C146" s="580"/>
      <c r="D146" s="580"/>
      <c r="E146" s="580"/>
      <c r="F146" s="580"/>
      <c r="G146" s="580"/>
      <c r="H146" s="580"/>
      <c r="I146" s="580"/>
    </row>
    <row r="147" spans="1:9" s="256" customFormat="1" ht="18" customHeight="1">
      <c r="A147" s="579" t="s">
        <v>115</v>
      </c>
      <c r="B147" s="579"/>
      <c r="C147" s="579"/>
      <c r="D147" s="579"/>
      <c r="E147" s="579"/>
      <c r="F147" s="579"/>
      <c r="G147" s="579"/>
      <c r="H147" s="579"/>
      <c r="I147" s="579"/>
    </row>
    <row r="148" spans="1:9" s="256" customFormat="1" ht="18" customHeight="1">
      <c r="A148" s="73"/>
      <c r="B148" s="581" t="s">
        <v>607</v>
      </c>
      <c r="C148" s="581"/>
      <c r="D148" s="581"/>
      <c r="E148" s="581"/>
      <c r="F148" s="581"/>
      <c r="G148" s="581"/>
      <c r="H148" s="581"/>
      <c r="I148" s="581"/>
    </row>
    <row r="149" spans="1:9" s="256" customFormat="1" ht="18" customHeight="1">
      <c r="A149" s="73"/>
      <c r="B149" s="73" t="s">
        <v>83</v>
      </c>
      <c r="C149" s="73"/>
      <c r="D149" s="73"/>
      <c r="E149" s="73"/>
      <c r="F149" s="73"/>
      <c r="G149" s="73"/>
      <c r="H149" s="73"/>
      <c r="I149" s="73"/>
    </row>
    <row r="150" spans="1:9" s="259" customFormat="1" ht="18" customHeight="1">
      <c r="A150" s="73"/>
      <c r="B150" s="73" t="s">
        <v>84</v>
      </c>
      <c r="C150" s="73"/>
      <c r="D150" s="73"/>
      <c r="E150" s="73"/>
      <c r="F150" s="73"/>
      <c r="G150" s="73"/>
      <c r="H150" s="73"/>
      <c r="I150" s="73"/>
    </row>
    <row r="151" spans="1:9" s="256" customFormat="1" ht="36" customHeight="1">
      <c r="A151" s="579" t="s">
        <v>116</v>
      </c>
      <c r="B151" s="579"/>
      <c r="C151" s="579"/>
      <c r="D151" s="579"/>
      <c r="E151" s="579"/>
      <c r="F151" s="579"/>
      <c r="G151" s="579"/>
      <c r="H151" s="579"/>
      <c r="I151" s="579"/>
    </row>
    <row r="152" spans="1:9" s="256" customFormat="1" ht="50.25" customHeight="1">
      <c r="A152" s="583" t="s">
        <v>110</v>
      </c>
      <c r="B152" s="583"/>
      <c r="C152" s="583"/>
      <c r="D152" s="583"/>
      <c r="E152" s="583"/>
      <c r="F152" s="583"/>
      <c r="G152" s="583"/>
      <c r="H152" s="583"/>
      <c r="I152" s="583"/>
    </row>
    <row r="153" spans="1:9" s="256" customFormat="1" ht="18" customHeight="1">
      <c r="A153" s="73"/>
      <c r="B153" s="581" t="s">
        <v>608</v>
      </c>
      <c r="C153" s="581"/>
      <c r="D153" s="581"/>
      <c r="E153" s="581"/>
      <c r="F153" s="581"/>
      <c r="G153" s="581"/>
      <c r="H153" s="581"/>
      <c r="I153" s="581"/>
    </row>
    <row r="154" spans="1:9" s="256" customFormat="1" ht="18" customHeight="1">
      <c r="A154" s="73"/>
      <c r="B154" s="582" t="s">
        <v>499</v>
      </c>
      <c r="C154" s="582"/>
      <c r="D154" s="582"/>
      <c r="E154" s="582"/>
      <c r="F154" s="582"/>
      <c r="G154" s="582"/>
      <c r="H154" s="582"/>
      <c r="I154" s="582"/>
    </row>
    <row r="155" spans="1:9" s="256" customFormat="1" ht="18" customHeight="1">
      <c r="A155" s="73"/>
      <c r="B155" s="582" t="s">
        <v>94</v>
      </c>
      <c r="C155" s="582"/>
      <c r="D155" s="582"/>
      <c r="E155" s="582"/>
      <c r="F155" s="582"/>
      <c r="G155" s="582"/>
      <c r="H155" s="582"/>
      <c r="I155" s="582"/>
    </row>
    <row r="156" spans="1:9" s="256" customFormat="1" ht="18" customHeight="1">
      <c r="A156" s="73"/>
      <c r="B156" s="580" t="s">
        <v>80</v>
      </c>
      <c r="C156" s="580"/>
      <c r="D156" s="580"/>
      <c r="E156" s="580"/>
      <c r="F156" s="580"/>
      <c r="G156" s="580"/>
      <c r="H156" s="580"/>
      <c r="I156" s="580"/>
    </row>
    <row r="157" spans="1:9" s="256" customFormat="1" ht="18" customHeight="1">
      <c r="A157" s="73"/>
      <c r="B157" s="580" t="s">
        <v>500</v>
      </c>
      <c r="C157" s="580"/>
      <c r="D157" s="580"/>
      <c r="E157" s="580"/>
      <c r="F157" s="580"/>
      <c r="G157" s="580"/>
      <c r="H157" s="580"/>
      <c r="I157" s="580"/>
    </row>
    <row r="158" spans="1:9" s="256" customFormat="1" ht="18" customHeight="1">
      <c r="A158" s="73"/>
      <c r="B158" s="580" t="s">
        <v>113</v>
      </c>
      <c r="C158" s="580"/>
      <c r="D158" s="580"/>
      <c r="E158" s="580"/>
      <c r="F158" s="580"/>
      <c r="G158" s="580"/>
      <c r="H158" s="580"/>
      <c r="I158" s="580"/>
    </row>
    <row r="159" spans="1:9" s="256" customFormat="1" ht="18" customHeight="1">
      <c r="A159" s="73"/>
      <c r="B159" s="580" t="s">
        <v>81</v>
      </c>
      <c r="C159" s="580"/>
      <c r="D159" s="580"/>
      <c r="E159" s="580"/>
      <c r="F159" s="580"/>
      <c r="G159" s="580"/>
      <c r="H159" s="580"/>
      <c r="I159" s="580"/>
    </row>
    <row r="160" spans="1:9" s="256" customFormat="1" ht="18" customHeight="1">
      <c r="A160" s="579" t="s">
        <v>117</v>
      </c>
      <c r="B160" s="579"/>
      <c r="C160" s="579"/>
      <c r="D160" s="579"/>
      <c r="E160" s="579"/>
      <c r="F160" s="579"/>
      <c r="G160" s="579"/>
      <c r="H160" s="579"/>
      <c r="I160" s="579"/>
    </row>
    <row r="161" spans="1:9" s="256" customFormat="1" ht="18" customHeight="1">
      <c r="A161" s="73"/>
      <c r="B161" s="581" t="s">
        <v>609</v>
      </c>
      <c r="C161" s="581"/>
      <c r="D161" s="581"/>
      <c r="E161" s="581"/>
      <c r="F161" s="581"/>
      <c r="G161" s="581"/>
      <c r="H161" s="581"/>
      <c r="I161" s="581"/>
    </row>
    <row r="162" spans="1:9" s="256" customFormat="1" ht="18" customHeight="1">
      <c r="A162" s="73"/>
      <c r="B162" s="580" t="s">
        <v>332</v>
      </c>
      <c r="C162" s="580"/>
      <c r="D162" s="580"/>
      <c r="E162" s="580"/>
      <c r="F162" s="580"/>
      <c r="G162" s="580"/>
      <c r="H162" s="580"/>
      <c r="I162" s="580"/>
    </row>
    <row r="163" spans="1:9" s="256" customFormat="1" ht="18" customHeight="1">
      <c r="A163" s="73"/>
      <c r="B163" s="253" t="s">
        <v>331</v>
      </c>
      <c r="C163" s="253"/>
      <c r="D163" s="253"/>
      <c r="E163" s="253"/>
      <c r="F163" s="253"/>
      <c r="G163" s="253"/>
      <c r="H163" s="253"/>
      <c r="I163" s="253"/>
    </row>
    <row r="164" spans="1:9" s="256" customFormat="1" ht="18" customHeight="1">
      <c r="A164" s="73"/>
      <c r="B164" s="73"/>
      <c r="C164" s="73"/>
      <c r="D164" s="73"/>
      <c r="E164" s="73"/>
      <c r="F164" s="73"/>
      <c r="G164" s="73"/>
      <c r="H164" s="73"/>
      <c r="I164" s="73"/>
    </row>
    <row r="165" spans="1:9" s="256" customFormat="1" ht="18" customHeight="1">
      <c r="A165" s="584" t="s">
        <v>118</v>
      </c>
      <c r="B165" s="588"/>
      <c r="C165" s="585"/>
      <c r="D165" s="73"/>
      <c r="E165" s="73"/>
      <c r="F165" s="73"/>
      <c r="G165" s="73"/>
      <c r="H165" s="73"/>
      <c r="I165" s="73"/>
    </row>
    <row r="166" spans="1:9" s="256" customFormat="1" ht="18" customHeight="1">
      <c r="A166" s="73"/>
      <c r="B166" s="73" t="s">
        <v>119</v>
      </c>
      <c r="C166" s="73"/>
      <c r="D166" s="73"/>
      <c r="E166" s="73"/>
      <c r="F166" s="73"/>
      <c r="G166" s="73"/>
      <c r="H166" s="73"/>
      <c r="I166" s="73"/>
    </row>
    <row r="167" spans="1:9" s="256" customFormat="1" ht="18" customHeight="1">
      <c r="A167" s="73"/>
      <c r="B167" s="580" t="s">
        <v>85</v>
      </c>
      <c r="C167" s="580"/>
      <c r="D167" s="580"/>
      <c r="E167" s="580"/>
      <c r="F167" s="580"/>
      <c r="G167" s="580"/>
      <c r="H167" s="580"/>
      <c r="I167" s="580"/>
    </row>
    <row r="168" spans="1:9" s="256" customFormat="1" ht="18" customHeight="1">
      <c r="A168" s="73"/>
      <c r="B168" s="580" t="s">
        <v>120</v>
      </c>
      <c r="C168" s="580"/>
      <c r="D168" s="580"/>
      <c r="E168" s="580"/>
      <c r="F168" s="580"/>
      <c r="G168" s="580"/>
      <c r="H168" s="580"/>
      <c r="I168" s="580"/>
    </row>
    <row r="169" spans="1:9" s="256" customFormat="1" ht="18" customHeight="1">
      <c r="A169" s="73"/>
      <c r="B169" s="580" t="s">
        <v>86</v>
      </c>
      <c r="C169" s="580"/>
      <c r="D169" s="580"/>
      <c r="E169" s="580"/>
      <c r="F169" s="580"/>
      <c r="G169" s="580"/>
      <c r="H169" s="580"/>
      <c r="I169" s="580"/>
    </row>
    <row r="170" spans="1:9" s="256" customFormat="1" ht="18" customHeight="1">
      <c r="A170" s="73"/>
      <c r="B170" s="580" t="s">
        <v>121</v>
      </c>
      <c r="C170" s="580"/>
      <c r="D170" s="580"/>
      <c r="E170" s="580"/>
      <c r="F170" s="580"/>
      <c r="G170" s="580"/>
      <c r="H170" s="580"/>
      <c r="I170" s="580"/>
    </row>
    <row r="171" spans="1:9" s="256" customFormat="1" ht="87" customHeight="1">
      <c r="A171" s="73"/>
      <c r="B171" s="253" t="s">
        <v>370</v>
      </c>
      <c r="C171" s="253"/>
      <c r="D171" s="253"/>
      <c r="E171" s="253"/>
      <c r="F171" s="253"/>
      <c r="G171" s="253"/>
      <c r="H171" s="253"/>
      <c r="I171" s="253"/>
    </row>
    <row r="172" spans="1:9" s="256" customFormat="1" ht="18.75" customHeight="1">
      <c r="A172" s="73"/>
      <c r="B172" s="253" t="s">
        <v>371</v>
      </c>
      <c r="C172" s="253"/>
      <c r="D172" s="253"/>
      <c r="E172" s="253"/>
      <c r="F172" s="253"/>
      <c r="G172" s="253"/>
      <c r="H172" s="253"/>
      <c r="I172" s="253"/>
    </row>
    <row r="173" spans="1:9" s="256" customFormat="1" ht="18" customHeight="1">
      <c r="A173" s="73"/>
      <c r="B173" s="73" t="s">
        <v>122</v>
      </c>
      <c r="C173" s="73"/>
      <c r="D173" s="73"/>
      <c r="E173" s="73"/>
      <c r="F173" s="73"/>
      <c r="G173" s="73"/>
      <c r="H173" s="73"/>
      <c r="I173" s="73"/>
    </row>
    <row r="174" spans="1:9" s="256" customFormat="1" ht="18" customHeight="1">
      <c r="A174" s="73"/>
      <c r="B174" s="73"/>
      <c r="C174" s="73"/>
      <c r="D174" s="73"/>
      <c r="E174" s="73"/>
      <c r="F174" s="73"/>
      <c r="G174" s="73"/>
      <c r="H174" s="73"/>
      <c r="I174" s="73"/>
    </row>
    <row r="175" spans="1:9" s="258" customFormat="1" ht="18" customHeight="1">
      <c r="A175" s="584" t="s">
        <v>501</v>
      </c>
      <c r="B175" s="588"/>
      <c r="C175" s="588"/>
      <c r="D175" s="585"/>
      <c r="E175" s="225"/>
      <c r="F175" s="73"/>
      <c r="G175" s="73"/>
      <c r="H175" s="73"/>
      <c r="I175" s="73"/>
    </row>
    <row r="176" spans="1:9" s="258" customFormat="1" ht="18" customHeight="1">
      <c r="A176" s="73"/>
      <c r="B176" s="73" t="s">
        <v>502</v>
      </c>
      <c r="C176" s="73"/>
      <c r="D176" s="73"/>
      <c r="E176" s="225"/>
      <c r="F176" s="73"/>
      <c r="G176" s="73"/>
      <c r="H176" s="73"/>
      <c r="I176" s="73"/>
    </row>
    <row r="177" spans="1:9" ht="18" customHeight="1">
      <c r="A177" s="73"/>
      <c r="B177" s="73" t="s">
        <v>503</v>
      </c>
      <c r="C177" s="73"/>
      <c r="D177" s="73"/>
      <c r="E177" s="225"/>
      <c r="F177" s="73"/>
      <c r="G177" s="73"/>
      <c r="H177" s="73"/>
      <c r="I177" s="73"/>
    </row>
    <row r="178" spans="1:9" ht="18" customHeight="1">
      <c r="A178" s="73"/>
      <c r="B178" s="73" t="s">
        <v>504</v>
      </c>
      <c r="C178" s="73"/>
      <c r="D178" s="73"/>
      <c r="E178" s="225"/>
      <c r="F178" s="73"/>
      <c r="G178" s="73"/>
      <c r="H178" s="73"/>
      <c r="I178" s="73"/>
    </row>
    <row r="179" spans="1:9" ht="18" customHeight="1">
      <c r="A179" s="73"/>
      <c r="B179" s="73" t="s">
        <v>505</v>
      </c>
      <c r="C179" s="73"/>
      <c r="D179" s="73"/>
      <c r="E179" s="225"/>
      <c r="F179" s="73"/>
      <c r="G179" s="73"/>
      <c r="H179" s="73"/>
      <c r="I179" s="73"/>
    </row>
    <row r="180" spans="1:9" ht="18" customHeight="1">
      <c r="A180" s="73"/>
      <c r="B180" s="73" t="s">
        <v>506</v>
      </c>
      <c r="C180" s="73"/>
      <c r="D180" s="73"/>
      <c r="E180" s="225"/>
      <c r="F180" s="73"/>
      <c r="G180" s="73"/>
      <c r="H180" s="73"/>
      <c r="I180" s="73"/>
    </row>
    <row r="181" spans="1:9" ht="18" customHeight="1">
      <c r="A181" s="73"/>
      <c r="B181" s="73"/>
      <c r="C181" s="73"/>
      <c r="D181" s="73"/>
      <c r="E181" s="73"/>
      <c r="F181" s="73"/>
      <c r="G181" s="73"/>
      <c r="H181" s="73"/>
      <c r="I181" s="73"/>
    </row>
    <row r="182" spans="1:9" ht="18" customHeight="1">
      <c r="A182" s="577" t="s">
        <v>507</v>
      </c>
      <c r="B182" s="578"/>
      <c r="C182" s="254"/>
      <c r="D182" s="254"/>
      <c r="E182" s="73"/>
      <c r="F182" s="73"/>
      <c r="G182" s="73"/>
      <c r="H182" s="73"/>
      <c r="I182" s="73"/>
    </row>
    <row r="183" spans="1:9" ht="18" customHeight="1">
      <c r="A183" s="73"/>
      <c r="B183" s="73" t="s">
        <v>508</v>
      </c>
      <c r="C183" s="73"/>
      <c r="D183" s="73"/>
      <c r="E183" s="73"/>
      <c r="F183" s="73"/>
      <c r="G183" s="73"/>
      <c r="H183" s="73"/>
      <c r="I183" s="73"/>
    </row>
  </sheetData>
  <sheetProtection/>
  <mergeCells count="168">
    <mergeCell ref="B159:I159"/>
    <mergeCell ref="B167:I167"/>
    <mergeCell ref="B168:I168"/>
    <mergeCell ref="B169:I169"/>
    <mergeCell ref="B161:I161"/>
    <mergeCell ref="A160:I160"/>
    <mergeCell ref="B162:I162"/>
    <mergeCell ref="A165:C165"/>
    <mergeCell ref="B155:I155"/>
    <mergeCell ref="B156:I156"/>
    <mergeCell ref="B140:I140"/>
    <mergeCell ref="A151:I151"/>
    <mergeCell ref="A142:I142"/>
    <mergeCell ref="A143:I143"/>
    <mergeCell ref="B145:I145"/>
    <mergeCell ref="B141:I141"/>
    <mergeCell ref="B136:I136"/>
    <mergeCell ref="A130:I130"/>
    <mergeCell ref="B133:I133"/>
    <mergeCell ref="B134:I134"/>
    <mergeCell ref="B135:I135"/>
    <mergeCell ref="A131:I131"/>
    <mergeCell ref="B126:I126"/>
    <mergeCell ref="A37:C37"/>
    <mergeCell ref="D37:I37"/>
    <mergeCell ref="B122:I122"/>
    <mergeCell ref="B123:I123"/>
    <mergeCell ref="B124:I124"/>
    <mergeCell ref="B125:I125"/>
    <mergeCell ref="B118:I118"/>
    <mergeCell ref="B119:I119"/>
    <mergeCell ref="B121:I121"/>
    <mergeCell ref="B110:I110"/>
    <mergeCell ref="B111:I111"/>
    <mergeCell ref="A112:I112"/>
    <mergeCell ref="B120:I120"/>
    <mergeCell ref="B113:I113"/>
    <mergeCell ref="B117:I117"/>
    <mergeCell ref="B114:I114"/>
    <mergeCell ref="A116:I116"/>
    <mergeCell ref="B103:I103"/>
    <mergeCell ref="A101:I101"/>
    <mergeCell ref="B106:I106"/>
    <mergeCell ref="B109:I109"/>
    <mergeCell ref="B104:I104"/>
    <mergeCell ref="A105:I105"/>
    <mergeCell ref="B107:I107"/>
    <mergeCell ref="A108:I108"/>
    <mergeCell ref="B75:I75"/>
    <mergeCell ref="B77:I77"/>
    <mergeCell ref="A82:I82"/>
    <mergeCell ref="B102:I102"/>
    <mergeCell ref="B90:I90"/>
    <mergeCell ref="B92:I92"/>
    <mergeCell ref="B79:I79"/>
    <mergeCell ref="B80:I80"/>
    <mergeCell ref="A95:I95"/>
    <mergeCell ref="B97:I97"/>
    <mergeCell ref="B51:I51"/>
    <mergeCell ref="B52:I52"/>
    <mergeCell ref="B55:I55"/>
    <mergeCell ref="B56:I56"/>
    <mergeCell ref="A54:I54"/>
    <mergeCell ref="B46:I46"/>
    <mergeCell ref="B48:I48"/>
    <mergeCell ref="B49:I49"/>
    <mergeCell ref="B50:I50"/>
    <mergeCell ref="B47:I47"/>
    <mergeCell ref="B42:I42"/>
    <mergeCell ref="B43:I43"/>
    <mergeCell ref="B44:I44"/>
    <mergeCell ref="A45:I45"/>
    <mergeCell ref="A39:I39"/>
    <mergeCell ref="B40:I40"/>
    <mergeCell ref="B41:I41"/>
    <mergeCell ref="A38:I38"/>
    <mergeCell ref="A26:I26"/>
    <mergeCell ref="B35:I35"/>
    <mergeCell ref="A36:I36"/>
    <mergeCell ref="B31:I31"/>
    <mergeCell ref="B32:I32"/>
    <mergeCell ref="B33:I33"/>
    <mergeCell ref="B34:I34"/>
    <mergeCell ref="A27:I27"/>
    <mergeCell ref="B28:I28"/>
    <mergeCell ref="B29:I29"/>
    <mergeCell ref="B30:I30"/>
    <mergeCell ref="B24:I24"/>
    <mergeCell ref="B25:I25"/>
    <mergeCell ref="B14:I14"/>
    <mergeCell ref="A13:I13"/>
    <mergeCell ref="B20:I20"/>
    <mergeCell ref="B15:I15"/>
    <mergeCell ref="B17:I17"/>
    <mergeCell ref="B18:I18"/>
    <mergeCell ref="B23:I23"/>
    <mergeCell ref="B9:I9"/>
    <mergeCell ref="A10:I10"/>
    <mergeCell ref="E11:I11"/>
    <mergeCell ref="A12:I12"/>
    <mergeCell ref="A11:D11"/>
    <mergeCell ref="B21:I21"/>
    <mergeCell ref="B16:I16"/>
    <mergeCell ref="A19:I19"/>
    <mergeCell ref="B22:I22"/>
    <mergeCell ref="A1:I1"/>
    <mergeCell ref="A2:I2"/>
    <mergeCell ref="A6:I6"/>
    <mergeCell ref="B8:I8"/>
    <mergeCell ref="A5:D5"/>
    <mergeCell ref="A3:I3"/>
    <mergeCell ref="A4:I4"/>
    <mergeCell ref="E5:I5"/>
    <mergeCell ref="B7:I7"/>
    <mergeCell ref="A98:I98"/>
    <mergeCell ref="B100:I100"/>
    <mergeCell ref="B99:I99"/>
    <mergeCell ref="B96:I96"/>
    <mergeCell ref="B86:I86"/>
    <mergeCell ref="A87:I87"/>
    <mergeCell ref="B94:I94"/>
    <mergeCell ref="B83:I83"/>
    <mergeCell ref="B84:I84"/>
    <mergeCell ref="B85:I85"/>
    <mergeCell ref="B88:I88"/>
    <mergeCell ref="B89:I89"/>
    <mergeCell ref="B93:I93"/>
    <mergeCell ref="B91:I91"/>
    <mergeCell ref="A68:I68"/>
    <mergeCell ref="B71:I71"/>
    <mergeCell ref="A72:I72"/>
    <mergeCell ref="B81:I81"/>
    <mergeCell ref="B69:I69"/>
    <mergeCell ref="B70:I70"/>
    <mergeCell ref="B73:I73"/>
    <mergeCell ref="B74:I74"/>
    <mergeCell ref="B76:I76"/>
    <mergeCell ref="B78:I78"/>
    <mergeCell ref="B60:I60"/>
    <mergeCell ref="A61:I61"/>
    <mergeCell ref="B67:I67"/>
    <mergeCell ref="B57:I57"/>
    <mergeCell ref="B58:I58"/>
    <mergeCell ref="B59:I59"/>
    <mergeCell ref="B62:I62"/>
    <mergeCell ref="B63:I63"/>
    <mergeCell ref="B64:I64"/>
    <mergeCell ref="B65:I65"/>
    <mergeCell ref="B127:I127"/>
    <mergeCell ref="A128:I128"/>
    <mergeCell ref="A129:B129"/>
    <mergeCell ref="C129:I129"/>
    <mergeCell ref="B170:I170"/>
    <mergeCell ref="A175:D175"/>
    <mergeCell ref="B138:I138"/>
    <mergeCell ref="B139:I139"/>
    <mergeCell ref="B132:I132"/>
    <mergeCell ref="B137:I137"/>
    <mergeCell ref="A182:B182"/>
    <mergeCell ref="A144:I144"/>
    <mergeCell ref="B146:I146"/>
    <mergeCell ref="A147:I147"/>
    <mergeCell ref="B148:I148"/>
    <mergeCell ref="B153:I153"/>
    <mergeCell ref="B154:I154"/>
    <mergeCell ref="A152:I152"/>
    <mergeCell ref="B157:I157"/>
    <mergeCell ref="B158:I158"/>
  </mergeCells>
  <printOptions/>
  <pageMargins left="0.75" right="0.75" top="1" bottom="1" header="0.512" footer="0.512"/>
  <pageSetup horizontalDpi="600" verticalDpi="600" orientation="portrait" paperSize="9" r:id="rId3"/>
  <headerFooter alignWithMargins="0">
    <oddFooter>&amp;C- &amp;P -</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5">
      <selection activeCell="A7" sqref="A7:B7"/>
    </sheetView>
  </sheetViews>
  <sheetFormatPr defaultColWidth="9.00390625" defaultRowHeight="18" customHeight="1"/>
  <cols>
    <col min="1" max="1" width="3.875" style="102" customWidth="1"/>
    <col min="2" max="2" width="12.25390625" style="102" customWidth="1"/>
    <col min="3" max="3" width="5.625" style="102" customWidth="1"/>
    <col min="4" max="4" width="10.625" style="102" customWidth="1"/>
    <col min="5" max="5" width="15.75390625" style="102" customWidth="1"/>
    <col min="6" max="6" width="10.625" style="102" customWidth="1"/>
    <col min="7" max="7" width="7.50390625" style="102" customWidth="1"/>
    <col min="8" max="8" width="18.25390625" style="102" customWidth="1"/>
    <col min="9" max="16384" width="9.00390625" style="102" customWidth="1"/>
  </cols>
  <sheetData>
    <row r="1" spans="1:9" ht="18" customHeight="1">
      <c r="A1" s="603" t="s">
        <v>126</v>
      </c>
      <c r="B1" s="603"/>
      <c r="C1" s="603"/>
      <c r="D1" s="603"/>
      <c r="E1" s="603"/>
      <c r="F1" s="603"/>
      <c r="G1" s="603"/>
      <c r="H1" s="603"/>
      <c r="I1" s="103"/>
    </row>
    <row r="2" spans="1:9" ht="18" customHeight="1">
      <c r="A2" s="603" t="s">
        <v>127</v>
      </c>
      <c r="B2" s="603"/>
      <c r="C2" s="603"/>
      <c r="D2" s="603"/>
      <c r="E2" s="603"/>
      <c r="F2" s="603"/>
      <c r="G2" s="603"/>
      <c r="H2" s="603"/>
      <c r="I2" s="103"/>
    </row>
    <row r="3" spans="1:9" ht="18" customHeight="1">
      <c r="A3" s="604" t="s">
        <v>128</v>
      </c>
      <c r="B3" s="604"/>
      <c r="C3" s="604"/>
      <c r="D3" s="604"/>
      <c r="E3" s="604"/>
      <c r="F3" s="604"/>
      <c r="G3" s="604"/>
      <c r="H3" s="604"/>
      <c r="I3" s="104"/>
    </row>
    <row r="4" spans="1:9" ht="108" customHeight="1">
      <c r="A4" s="605" t="s">
        <v>6</v>
      </c>
      <c r="B4" s="606"/>
      <c r="C4" s="606"/>
      <c r="D4" s="606"/>
      <c r="E4" s="606"/>
      <c r="F4" s="606"/>
      <c r="G4" s="606"/>
      <c r="H4" s="607"/>
      <c r="I4" s="105"/>
    </row>
    <row r="5" spans="1:9" s="101" customFormat="1" ht="19.5" customHeight="1">
      <c r="A5" s="608" t="s">
        <v>125</v>
      </c>
      <c r="B5" s="608"/>
      <c r="C5" s="608"/>
      <c r="D5" s="608"/>
      <c r="E5" s="608"/>
      <c r="F5" s="608"/>
      <c r="G5" s="608"/>
      <c r="H5" s="608"/>
      <c r="I5" s="79"/>
    </row>
    <row r="6" spans="1:9" s="101" customFormat="1" ht="19.5" customHeight="1">
      <c r="A6" s="602"/>
      <c r="B6" s="602"/>
      <c r="C6" s="602"/>
      <c r="D6" s="602"/>
      <c r="E6" s="602"/>
      <c r="F6" s="602"/>
      <c r="G6" s="609">
        <f ca="1">TODAY()</f>
        <v>42881</v>
      </c>
      <c r="H6" s="609"/>
      <c r="I6" s="106"/>
    </row>
    <row r="7" spans="1:9" s="101" customFormat="1" ht="19.5" customHeight="1">
      <c r="A7" s="569" t="s">
        <v>429</v>
      </c>
      <c r="B7" s="569"/>
      <c r="C7" s="560" t="s">
        <v>124</v>
      </c>
      <c r="D7" s="560"/>
      <c r="E7" s="575" t="s">
        <v>430</v>
      </c>
      <c r="F7" s="575"/>
      <c r="G7" s="575"/>
      <c r="H7" s="575"/>
      <c r="I7" s="96"/>
    </row>
    <row r="8" spans="1:9" s="101" customFormat="1" ht="19.5" customHeight="1">
      <c r="A8" s="96"/>
      <c r="B8" s="96"/>
      <c r="C8" s="96"/>
      <c r="D8" s="97" t="s">
        <v>28</v>
      </c>
      <c r="E8" s="560" t="str">
        <f>'破産手続開始・免責許可申立書'!C9</f>
        <v>横山　浜子</v>
      </c>
      <c r="F8" s="560"/>
      <c r="G8" s="96" t="s">
        <v>29</v>
      </c>
      <c r="H8" s="96"/>
      <c r="I8" s="96"/>
    </row>
    <row r="9" spans="1:8" s="101" customFormat="1" ht="19.5" customHeight="1">
      <c r="A9" s="96"/>
      <c r="B9" s="96"/>
      <c r="C9" s="96"/>
      <c r="D9" s="569" t="s">
        <v>30</v>
      </c>
      <c r="E9" s="569"/>
      <c r="F9" s="560" t="str">
        <f>'破産手続開始・免責許可申立書'!D23</f>
        <v>甲野　太郎</v>
      </c>
      <c r="G9" s="560"/>
      <c r="H9" s="96" t="s">
        <v>31</v>
      </c>
    </row>
    <row r="10" spans="1:9" s="101" customFormat="1" ht="19.5" customHeight="1">
      <c r="A10" s="575"/>
      <c r="B10" s="575"/>
      <c r="C10" s="575"/>
      <c r="D10" s="575"/>
      <c r="E10" s="575"/>
      <c r="F10" s="575"/>
      <c r="G10" s="575"/>
      <c r="H10" s="575"/>
      <c r="I10" s="96"/>
    </row>
    <row r="11" spans="1:9" s="101" customFormat="1" ht="19.5" customHeight="1">
      <c r="A11" s="570" t="s">
        <v>35</v>
      </c>
      <c r="B11" s="570"/>
      <c r="C11" s="570"/>
      <c r="D11" s="570"/>
      <c r="E11" s="570"/>
      <c r="F11" s="570"/>
      <c r="G11" s="570"/>
      <c r="H11" s="570"/>
      <c r="I11" s="97"/>
    </row>
    <row r="12" spans="1:9" s="101" customFormat="1" ht="19.5" customHeight="1">
      <c r="A12" s="602"/>
      <c r="B12" s="602"/>
      <c r="C12" s="602"/>
      <c r="D12" s="602"/>
      <c r="E12" s="602"/>
      <c r="F12" s="602"/>
      <c r="G12" s="602"/>
      <c r="H12" s="602"/>
      <c r="I12" s="96"/>
    </row>
    <row r="13" spans="1:9" s="101" customFormat="1" ht="19.5" customHeight="1">
      <c r="A13" s="602" t="s">
        <v>33</v>
      </c>
      <c r="B13" s="602"/>
      <c r="C13" s="602"/>
      <c r="D13" s="602"/>
      <c r="E13" s="602"/>
      <c r="F13" s="602"/>
      <c r="G13" s="602"/>
      <c r="H13" s="602"/>
      <c r="I13" s="96"/>
    </row>
    <row r="14" spans="1:9" s="101" customFormat="1" ht="19.5" customHeight="1">
      <c r="A14" s="575" t="s">
        <v>34</v>
      </c>
      <c r="B14" s="575"/>
      <c r="C14" s="575"/>
      <c r="D14" s="575"/>
      <c r="E14" s="575"/>
      <c r="F14" s="575"/>
      <c r="G14" s="575"/>
      <c r="H14" s="575"/>
      <c r="I14" s="96"/>
    </row>
    <row r="15" spans="1:9" s="101" customFormat="1" ht="19.5" customHeight="1">
      <c r="A15" s="602" t="s">
        <v>632</v>
      </c>
      <c r="B15" s="602"/>
      <c r="C15" s="602"/>
      <c r="D15" s="602"/>
      <c r="E15" s="602"/>
      <c r="F15" s="602"/>
      <c r="G15" s="602"/>
      <c r="H15" s="602"/>
      <c r="I15" s="96"/>
    </row>
    <row r="16" spans="1:9" s="101" customFormat="1" ht="19.5" customHeight="1">
      <c r="A16" s="575" t="s">
        <v>7</v>
      </c>
      <c r="B16" s="575"/>
      <c r="C16" s="575"/>
      <c r="D16" s="575"/>
      <c r="E16" s="575"/>
      <c r="F16" s="575"/>
      <c r="G16" s="575"/>
      <c r="H16" s="575"/>
      <c r="I16" s="96"/>
    </row>
    <row r="17" spans="1:9" s="101" customFormat="1" ht="19.5" customHeight="1">
      <c r="A17" s="602"/>
      <c r="B17" s="602"/>
      <c r="C17" s="602"/>
      <c r="D17" s="602"/>
      <c r="E17" s="602"/>
      <c r="F17" s="602"/>
      <c r="G17" s="602"/>
      <c r="H17" s="602"/>
      <c r="I17" s="96"/>
    </row>
    <row r="18" spans="1:9" s="101" customFormat="1" ht="13.5" customHeight="1">
      <c r="A18" s="97"/>
      <c r="B18" s="97"/>
      <c r="C18" s="97"/>
      <c r="D18" s="97"/>
      <c r="E18" s="97"/>
      <c r="F18" s="97"/>
      <c r="G18" s="97"/>
      <c r="H18" s="97"/>
      <c r="I18" s="97"/>
    </row>
    <row r="19" spans="1:9" s="101" customFormat="1" ht="18" customHeight="1">
      <c r="A19" s="560" t="s">
        <v>440</v>
      </c>
      <c r="B19" s="560"/>
      <c r="C19" s="560"/>
      <c r="D19" s="560"/>
      <c r="E19" s="560"/>
      <c r="F19" s="560"/>
      <c r="G19" s="560"/>
      <c r="H19" s="560"/>
      <c r="I19" s="97"/>
    </row>
    <row r="20" spans="1:9" ht="18" customHeight="1">
      <c r="A20" s="601" t="s">
        <v>32</v>
      </c>
      <c r="B20" s="601"/>
      <c r="C20" s="601"/>
      <c r="D20" s="601"/>
      <c r="E20" s="601"/>
      <c r="F20" s="601"/>
      <c r="G20" s="601"/>
      <c r="H20" s="601"/>
      <c r="I20" s="58"/>
    </row>
    <row r="21" spans="1:9" s="129" customFormat="1" ht="37.5" customHeight="1">
      <c r="A21" s="4" t="s">
        <v>168</v>
      </c>
      <c r="B21" s="599" t="s">
        <v>169</v>
      </c>
      <c r="C21" s="599"/>
      <c r="D21" s="600" t="s">
        <v>17</v>
      </c>
      <c r="E21" s="599"/>
      <c r="F21" s="599" t="s">
        <v>171</v>
      </c>
      <c r="G21" s="599"/>
      <c r="H21" s="107" t="s">
        <v>524</v>
      </c>
      <c r="I21" s="110"/>
    </row>
    <row r="22" spans="1:9" s="73" customFormat="1" ht="18" customHeight="1">
      <c r="A22" s="314">
        <v>1</v>
      </c>
      <c r="B22" s="315" t="s">
        <v>170</v>
      </c>
      <c r="C22" s="316"/>
      <c r="D22" s="321">
        <v>1111111</v>
      </c>
      <c r="E22" s="322"/>
      <c r="F22" s="323">
        <v>36617</v>
      </c>
      <c r="G22" s="324"/>
      <c r="H22" s="337">
        <v>15041367</v>
      </c>
      <c r="I22" s="74"/>
    </row>
    <row r="23" spans="1:9" s="73" customFormat="1" ht="18" customHeight="1">
      <c r="A23" s="314"/>
      <c r="B23" s="317"/>
      <c r="C23" s="318"/>
      <c r="D23" s="340" t="s">
        <v>144</v>
      </c>
      <c r="E23" s="341"/>
      <c r="F23" s="344" t="s">
        <v>547</v>
      </c>
      <c r="G23" s="345"/>
      <c r="H23" s="338"/>
      <c r="I23" s="74"/>
    </row>
    <row r="24" spans="1:9" s="73" customFormat="1" ht="18" customHeight="1">
      <c r="A24" s="314"/>
      <c r="B24" s="319"/>
      <c r="C24" s="320"/>
      <c r="D24" s="342"/>
      <c r="E24" s="343"/>
      <c r="F24" s="346"/>
      <c r="G24" s="347"/>
      <c r="H24" s="339"/>
      <c r="I24" s="74"/>
    </row>
    <row r="25" spans="1:9" s="73" customFormat="1" ht="18" customHeight="1">
      <c r="A25" s="314"/>
      <c r="B25" s="117" t="s">
        <v>525</v>
      </c>
      <c r="C25" s="118" t="s">
        <v>535</v>
      </c>
      <c r="D25" s="119" t="s">
        <v>526</v>
      </c>
      <c r="E25" s="118" t="s">
        <v>18</v>
      </c>
      <c r="F25" s="119" t="s">
        <v>527</v>
      </c>
      <c r="G25" s="120" t="s">
        <v>531</v>
      </c>
      <c r="H25" s="121" t="s">
        <v>19</v>
      </c>
      <c r="I25" s="74"/>
    </row>
    <row r="26" spans="1:9" s="73" customFormat="1" ht="18" customHeight="1">
      <c r="A26" s="314"/>
      <c r="B26" s="113" t="s">
        <v>528</v>
      </c>
      <c r="C26" s="114" t="s">
        <v>531</v>
      </c>
      <c r="D26" s="325" t="s">
        <v>542</v>
      </c>
      <c r="E26" s="325"/>
      <c r="F26" s="112" t="s">
        <v>529</v>
      </c>
      <c r="G26" s="114" t="s">
        <v>531</v>
      </c>
      <c r="H26" s="115" t="s">
        <v>20</v>
      </c>
      <c r="I26" s="74"/>
    </row>
    <row r="27" spans="1:9" s="73" customFormat="1" ht="24" customHeight="1">
      <c r="A27" s="314"/>
      <c r="B27" s="334" t="s">
        <v>544</v>
      </c>
      <c r="C27" s="334"/>
      <c r="D27" s="348">
        <v>38336</v>
      </c>
      <c r="E27" s="348"/>
      <c r="F27" s="334" t="s">
        <v>545</v>
      </c>
      <c r="G27" s="334"/>
      <c r="H27" s="336"/>
      <c r="I27" s="74"/>
    </row>
    <row r="28" spans="1:9" ht="13.5" customHeight="1">
      <c r="A28" s="58"/>
      <c r="B28" s="58"/>
      <c r="C28" s="58"/>
      <c r="D28" s="58"/>
      <c r="E28" s="58"/>
      <c r="F28" s="58"/>
      <c r="G28" s="58"/>
      <c r="H28" s="58"/>
      <c r="I28" s="58"/>
    </row>
    <row r="29" spans="1:9" ht="18" customHeight="1">
      <c r="A29" s="58"/>
      <c r="B29" s="58"/>
      <c r="C29" s="58"/>
      <c r="D29" s="58"/>
      <c r="E29" s="58"/>
      <c r="F29" s="58"/>
      <c r="G29" s="58"/>
      <c r="H29" s="58"/>
      <c r="I29" s="58"/>
    </row>
    <row r="30" spans="1:9" ht="18" customHeight="1">
      <c r="A30" s="58"/>
      <c r="B30" s="58"/>
      <c r="C30" s="58"/>
      <c r="D30" s="58"/>
      <c r="E30" s="58"/>
      <c r="F30" s="58"/>
      <c r="G30" s="58"/>
      <c r="H30" s="58"/>
      <c r="I30" s="58"/>
    </row>
    <row r="31" spans="1:9" ht="18" customHeight="1">
      <c r="A31" s="58"/>
      <c r="B31" s="58"/>
      <c r="C31" s="58"/>
      <c r="D31" s="58"/>
      <c r="E31" s="58"/>
      <c r="F31" s="58"/>
      <c r="G31" s="58"/>
      <c r="H31" s="58"/>
      <c r="I31" s="58"/>
    </row>
    <row r="32" spans="1:9" ht="18" customHeight="1">
      <c r="A32" s="58"/>
      <c r="B32" s="58"/>
      <c r="C32" s="58"/>
      <c r="D32" s="58"/>
      <c r="E32" s="58"/>
      <c r="F32" s="58"/>
      <c r="G32" s="58"/>
      <c r="H32" s="58"/>
      <c r="I32" s="58"/>
    </row>
    <row r="33" spans="1:9" ht="18" customHeight="1">
      <c r="A33" s="58"/>
      <c r="B33" s="58"/>
      <c r="C33" s="58"/>
      <c r="D33" s="58"/>
      <c r="E33" s="58"/>
      <c r="F33" s="58"/>
      <c r="G33" s="58"/>
      <c r="H33" s="58"/>
      <c r="I33" s="58"/>
    </row>
    <row r="34" spans="1:9" ht="18" customHeight="1">
      <c r="A34" s="58"/>
      <c r="B34" s="58"/>
      <c r="C34" s="58"/>
      <c r="D34" s="58"/>
      <c r="E34" s="58"/>
      <c r="F34" s="58"/>
      <c r="G34" s="58"/>
      <c r="H34" s="58"/>
      <c r="I34" s="58"/>
    </row>
    <row r="35" spans="1:9" ht="18" customHeight="1">
      <c r="A35" s="58"/>
      <c r="B35" s="58"/>
      <c r="C35" s="58"/>
      <c r="D35" s="58"/>
      <c r="E35" s="58"/>
      <c r="F35" s="58"/>
      <c r="G35" s="58"/>
      <c r="H35" s="58"/>
      <c r="I35" s="58"/>
    </row>
    <row r="36" spans="1:9" ht="18" customHeight="1">
      <c r="A36" s="58"/>
      <c r="B36" s="58"/>
      <c r="C36" s="58"/>
      <c r="D36" s="58"/>
      <c r="E36" s="58"/>
      <c r="F36" s="58"/>
      <c r="G36" s="58"/>
      <c r="H36" s="58"/>
      <c r="I36" s="58"/>
    </row>
    <row r="37" spans="1:9" ht="18" customHeight="1">
      <c r="A37" s="58"/>
      <c r="B37" s="58"/>
      <c r="C37" s="58"/>
      <c r="D37" s="58"/>
      <c r="E37" s="58"/>
      <c r="F37" s="58"/>
      <c r="G37" s="58"/>
      <c r="H37" s="58"/>
      <c r="I37" s="58"/>
    </row>
    <row r="38" spans="1:9" ht="18" customHeight="1">
      <c r="A38" s="58"/>
      <c r="B38" s="58"/>
      <c r="C38" s="58"/>
      <c r="D38" s="58"/>
      <c r="E38" s="58"/>
      <c r="F38" s="58"/>
      <c r="G38" s="58"/>
      <c r="H38" s="58"/>
      <c r="I38" s="58"/>
    </row>
    <row r="39" spans="1:9" ht="18" customHeight="1">
      <c r="A39" s="58"/>
      <c r="B39" s="58"/>
      <c r="C39" s="58"/>
      <c r="D39" s="58"/>
      <c r="E39" s="58"/>
      <c r="F39" s="58"/>
      <c r="G39" s="58"/>
      <c r="H39" s="58"/>
      <c r="I39" s="58"/>
    </row>
  </sheetData>
  <sheetProtection/>
  <mergeCells count="38">
    <mergeCell ref="B27:C27"/>
    <mergeCell ref="D27:E27"/>
    <mergeCell ref="F27:H27"/>
    <mergeCell ref="D23:E24"/>
    <mergeCell ref="F23:G23"/>
    <mergeCell ref="F24:G24"/>
    <mergeCell ref="D26:E26"/>
    <mergeCell ref="A1:H1"/>
    <mergeCell ref="A2:H2"/>
    <mergeCell ref="A3:H3"/>
    <mergeCell ref="A4:H4"/>
    <mergeCell ref="A5:H5"/>
    <mergeCell ref="G6:H6"/>
    <mergeCell ref="A6:F6"/>
    <mergeCell ref="A7:B7"/>
    <mergeCell ref="C7:D7"/>
    <mergeCell ref="E7:H7"/>
    <mergeCell ref="E8:F8"/>
    <mergeCell ref="A10:H10"/>
    <mergeCell ref="A11:H11"/>
    <mergeCell ref="F9:G9"/>
    <mergeCell ref="D9:E9"/>
    <mergeCell ref="A12:H12"/>
    <mergeCell ref="A13:H13"/>
    <mergeCell ref="A15:H15"/>
    <mergeCell ref="A17:H17"/>
    <mergeCell ref="A14:H14"/>
    <mergeCell ref="A16:H16"/>
    <mergeCell ref="A19:H19"/>
    <mergeCell ref="A22:A27"/>
    <mergeCell ref="B21:C21"/>
    <mergeCell ref="D21:E21"/>
    <mergeCell ref="F21:G21"/>
    <mergeCell ref="A20:H20"/>
    <mergeCell ref="B22:C24"/>
    <mergeCell ref="D22:E22"/>
    <mergeCell ref="F22:G22"/>
    <mergeCell ref="H22:H24"/>
  </mergeCells>
  <dataValidations count="3">
    <dataValidation type="list" showInputMessage="1" showErrorMessage="1" sqref="C7:D7">
      <formula1>御中</formula1>
    </dataValidation>
    <dataValidation type="list" showInputMessage="1" showErrorMessage="1" sqref="C25">
      <formula1>ＡＢＣＤ</formula1>
    </dataValidation>
    <dataValidation type="list" showInputMessage="1" showErrorMessage="1" sqref="C26 G25:G26">
      <formula1>有無２</formula1>
    </dataValidation>
  </dataValidations>
  <printOptions/>
  <pageMargins left="0.75" right="0.75" top="1" bottom="1" header="0.512" footer="0.512"/>
  <pageSetup horizontalDpi="600" verticalDpi="600" orientation="portrait" paperSize="9" r:id="rId2"/>
  <rowBreaks count="1" manualBreakCount="1">
    <brk id="4" max="255" man="1"/>
  </rowBreaks>
  <legacy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47">
      <selection activeCell="L54" sqref="L54"/>
    </sheetView>
  </sheetViews>
  <sheetFormatPr defaultColWidth="9.00390625" defaultRowHeight="13.5"/>
  <sheetData/>
  <sheetProtection/>
  <printOptions/>
  <pageMargins left="0.75" right="0.75" top="1" bottom="1" header="0.512" footer="0.512"/>
  <pageSetup orientation="portrait" paperSize="9" r:id="rId3"/>
  <legacyDrawing r:id="rId2"/>
  <oleObjects>
    <oleObject progId="Word.Document.8" shapeId="1744882" r:id="rId1"/>
  </oleObject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27">
      <selection activeCell="K34" sqref="K34"/>
    </sheetView>
  </sheetViews>
  <sheetFormatPr defaultColWidth="9.00390625" defaultRowHeight="13.5"/>
  <sheetData/>
  <sheetProtection/>
  <printOptions/>
  <pageMargins left="0.75" right="0.75" top="1" bottom="1" header="0.512" footer="0.512"/>
  <pageSetup orientation="portrait" paperSize="9" r:id="rId3"/>
  <legacyDrawing r:id="rId2"/>
  <oleObjects>
    <oleObject progId="文書" shapeId="863559" r:id="rId1"/>
  </oleObjects>
</worksheet>
</file>

<file path=xl/worksheets/sheet14.xml><?xml version="1.0" encoding="utf-8"?>
<worksheet xmlns="http://schemas.openxmlformats.org/spreadsheetml/2006/main" xmlns:r="http://schemas.openxmlformats.org/officeDocument/2006/relationships">
  <dimension ref="A1:N77"/>
  <sheetViews>
    <sheetView zoomScalePageLayoutView="0" workbookViewId="0" topLeftCell="A40">
      <selection activeCell="B40" sqref="B40"/>
    </sheetView>
  </sheetViews>
  <sheetFormatPr defaultColWidth="9.00390625" defaultRowHeight="13.5"/>
  <cols>
    <col min="1" max="1" width="9.25390625" style="34" customWidth="1"/>
    <col min="2" max="2" width="25.875" style="34" customWidth="1"/>
    <col min="3" max="3" width="24.125" style="34" customWidth="1"/>
    <col min="4" max="4" width="19.75390625" style="34" customWidth="1"/>
    <col min="5" max="5" width="24.25390625" style="34" customWidth="1"/>
    <col min="6" max="6" width="27.75390625" style="34" bestFit="1" customWidth="1"/>
    <col min="7" max="7" width="41.75390625" style="34" customWidth="1"/>
    <col min="8" max="8" width="11.375" style="34" bestFit="1" customWidth="1"/>
    <col min="9" max="9" width="20.125" style="34" bestFit="1" customWidth="1"/>
    <col min="10" max="10" width="15.25390625" style="34" customWidth="1"/>
    <col min="11" max="16384" width="9.00390625" style="34" customWidth="1"/>
  </cols>
  <sheetData>
    <row r="1" ht="10.5">
      <c r="A1" s="34" t="s">
        <v>530</v>
      </c>
    </row>
    <row r="2" ht="10.5">
      <c r="B2" s="38" t="s">
        <v>536</v>
      </c>
    </row>
    <row r="3" ht="10.5">
      <c r="B3" s="38" t="s">
        <v>538</v>
      </c>
    </row>
    <row r="4" spans="2:3" ht="10.5">
      <c r="B4" s="38" t="s">
        <v>539</v>
      </c>
      <c r="C4" s="47" t="s">
        <v>532</v>
      </c>
    </row>
    <row r="5" spans="2:3" ht="10.5">
      <c r="B5" s="38" t="s">
        <v>540</v>
      </c>
      <c r="C5" s="47" t="s">
        <v>534</v>
      </c>
    </row>
    <row r="6" spans="2:3" ht="10.5">
      <c r="B6" s="38" t="s">
        <v>612</v>
      </c>
      <c r="C6" s="172"/>
    </row>
    <row r="7" spans="2:3" ht="10.5">
      <c r="B7" s="172"/>
      <c r="C7" s="172"/>
    </row>
    <row r="8" ht="10.5">
      <c r="A8" s="34" t="s">
        <v>8</v>
      </c>
    </row>
    <row r="9" ht="10.5">
      <c r="B9" s="35" t="s">
        <v>232</v>
      </c>
    </row>
    <row r="10" ht="10.5">
      <c r="B10" s="35" t="s">
        <v>234</v>
      </c>
    </row>
    <row r="11" ht="10.5">
      <c r="B11" s="35" t="s">
        <v>233</v>
      </c>
    </row>
    <row r="12" ht="10.5">
      <c r="B12" s="35" t="s">
        <v>245</v>
      </c>
    </row>
    <row r="13" ht="10.5">
      <c r="B13" s="35" t="s">
        <v>246</v>
      </c>
    </row>
    <row r="14" ht="10.5">
      <c r="B14" s="35" t="s">
        <v>236</v>
      </c>
    </row>
    <row r="15" ht="10.5">
      <c r="B15" s="35" t="s">
        <v>243</v>
      </c>
    </row>
    <row r="16" ht="10.5">
      <c r="B16" s="35" t="s">
        <v>247</v>
      </c>
    </row>
    <row r="17" ht="10.5">
      <c r="B17" s="35" t="s">
        <v>235</v>
      </c>
    </row>
    <row r="19" spans="1:10" ht="10.5">
      <c r="A19" s="35" t="s">
        <v>238</v>
      </c>
      <c r="B19" s="35" t="s">
        <v>232</v>
      </c>
      <c r="C19" s="35" t="s">
        <v>234</v>
      </c>
      <c r="D19" s="35" t="s">
        <v>233</v>
      </c>
      <c r="E19" s="35" t="s">
        <v>245</v>
      </c>
      <c r="F19" s="35" t="s">
        <v>246</v>
      </c>
      <c r="G19" s="35" t="s">
        <v>236</v>
      </c>
      <c r="H19" s="35" t="s">
        <v>243</v>
      </c>
      <c r="I19" s="35" t="s">
        <v>247</v>
      </c>
      <c r="J19" s="35" t="s">
        <v>235</v>
      </c>
    </row>
    <row r="20" spans="1:10" ht="10.5">
      <c r="A20" s="38"/>
      <c r="B20" s="38" t="s">
        <v>239</v>
      </c>
      <c r="C20" s="38" t="s">
        <v>239</v>
      </c>
      <c r="D20" s="38" t="s">
        <v>239</v>
      </c>
      <c r="E20" s="38" t="s">
        <v>239</v>
      </c>
      <c r="F20" s="38" t="s">
        <v>239</v>
      </c>
      <c r="G20" s="170" t="s">
        <v>240</v>
      </c>
      <c r="H20" s="38"/>
      <c r="I20" s="38" t="s">
        <v>270</v>
      </c>
      <c r="J20" s="38"/>
    </row>
    <row r="21" spans="1:10" ht="10.5">
      <c r="A21" s="38"/>
      <c r="B21" s="38" t="s">
        <v>258</v>
      </c>
      <c r="C21" s="38" t="s">
        <v>262</v>
      </c>
      <c r="D21" s="38" t="s">
        <v>258</v>
      </c>
      <c r="E21" s="38" t="s">
        <v>258</v>
      </c>
      <c r="F21" s="38" t="s">
        <v>258</v>
      </c>
      <c r="G21" s="38" t="s">
        <v>268</v>
      </c>
      <c r="H21" s="38"/>
      <c r="I21" s="38"/>
      <c r="J21" s="38"/>
    </row>
    <row r="22" spans="1:10" ht="10.5">
      <c r="A22" s="38"/>
      <c r="B22" s="38" t="s">
        <v>241</v>
      </c>
      <c r="C22" s="38" t="s">
        <v>242</v>
      </c>
      <c r="D22" s="38" t="s">
        <v>241</v>
      </c>
      <c r="E22" s="38" t="s">
        <v>241</v>
      </c>
      <c r="F22" s="38" t="s">
        <v>241</v>
      </c>
      <c r="G22" s="38" t="s">
        <v>242</v>
      </c>
      <c r="H22" s="38"/>
      <c r="I22" s="38"/>
      <c r="J22" s="38"/>
    </row>
    <row r="23" spans="1:10" ht="10.5">
      <c r="A23" s="38"/>
      <c r="B23" s="38" t="s">
        <v>259</v>
      </c>
      <c r="C23" s="38" t="s">
        <v>259</v>
      </c>
      <c r="D23" s="38" t="s">
        <v>259</v>
      </c>
      <c r="E23" s="38" t="s">
        <v>259</v>
      </c>
      <c r="F23" s="38" t="s">
        <v>259</v>
      </c>
      <c r="G23" s="38" t="s">
        <v>267</v>
      </c>
      <c r="H23" s="38"/>
      <c r="I23" s="38"/>
      <c r="J23" s="38"/>
    </row>
    <row r="24" spans="1:10" ht="10.5">
      <c r="A24" s="38"/>
      <c r="B24" s="38" t="s">
        <v>260</v>
      </c>
      <c r="C24" s="38" t="s">
        <v>420</v>
      </c>
      <c r="D24" s="38" t="s">
        <v>260</v>
      </c>
      <c r="E24" s="38" t="s">
        <v>260</v>
      </c>
      <c r="F24" s="38" t="s">
        <v>260</v>
      </c>
      <c r="G24" s="38" t="s">
        <v>269</v>
      </c>
      <c r="H24" s="38"/>
      <c r="I24" s="38"/>
      <c r="J24" s="38"/>
    </row>
    <row r="25" spans="1:10" ht="10.5">
      <c r="A25" s="38"/>
      <c r="B25" s="38" t="s">
        <v>261</v>
      </c>
      <c r="C25" s="38"/>
      <c r="D25" s="38" t="s">
        <v>266</v>
      </c>
      <c r="E25" s="38" t="s">
        <v>261</v>
      </c>
      <c r="F25" s="38" t="s">
        <v>244</v>
      </c>
      <c r="G25" s="38" t="s">
        <v>264</v>
      </c>
      <c r="H25" s="38"/>
      <c r="I25" s="38"/>
      <c r="J25" s="38"/>
    </row>
    <row r="26" spans="1:10" ht="10.5">
      <c r="A26" s="38"/>
      <c r="B26" s="38"/>
      <c r="C26" s="38" t="s">
        <v>421</v>
      </c>
      <c r="D26" s="38"/>
      <c r="E26" s="38"/>
      <c r="F26" s="38"/>
      <c r="G26" s="38"/>
      <c r="H26" s="38"/>
      <c r="I26" s="38"/>
      <c r="J26" s="38"/>
    </row>
    <row r="27" spans="1:10" ht="10.5">
      <c r="A27" s="38"/>
      <c r="B27" s="38"/>
      <c r="C27" s="38" t="s">
        <v>422</v>
      </c>
      <c r="D27" s="38"/>
      <c r="E27" s="38"/>
      <c r="F27" s="38"/>
      <c r="G27" s="38" t="s">
        <v>263</v>
      </c>
      <c r="H27" s="38"/>
      <c r="I27" s="38"/>
      <c r="J27" s="38"/>
    </row>
    <row r="28" spans="1:10" ht="10.5">
      <c r="A28" s="38"/>
      <c r="B28" s="38"/>
      <c r="C28" s="38"/>
      <c r="D28" s="38"/>
      <c r="E28" s="38"/>
      <c r="F28" s="38"/>
      <c r="G28" s="38" t="s">
        <v>265</v>
      </c>
      <c r="H28" s="38"/>
      <c r="I28" s="38"/>
      <c r="J28" s="38"/>
    </row>
    <row r="29" spans="1:10" ht="10.5">
      <c r="A29" s="38"/>
      <c r="B29" s="38"/>
      <c r="C29" s="38"/>
      <c r="D29" s="38"/>
      <c r="E29" s="38"/>
      <c r="F29" s="38"/>
      <c r="G29" s="38" t="s">
        <v>411</v>
      </c>
      <c r="H29" s="38"/>
      <c r="I29" s="38"/>
      <c r="J29" s="38"/>
    </row>
    <row r="30" spans="1:10" ht="10.5">
      <c r="A30" s="38"/>
      <c r="B30" s="38"/>
      <c r="C30" s="38"/>
      <c r="D30" s="38"/>
      <c r="E30" s="38"/>
      <c r="F30" s="38"/>
      <c r="G30" s="38" t="s">
        <v>610</v>
      </c>
      <c r="H30" s="38"/>
      <c r="I30" s="38"/>
      <c r="J30" s="38"/>
    </row>
    <row r="31" spans="1:10" ht="10.5">
      <c r="A31" s="38"/>
      <c r="B31" s="38" t="s">
        <v>248</v>
      </c>
      <c r="C31" s="38"/>
      <c r="D31" s="38" t="s">
        <v>248</v>
      </c>
      <c r="E31" s="38" t="s">
        <v>248</v>
      </c>
      <c r="F31" s="38" t="s">
        <v>248</v>
      </c>
      <c r="G31" s="38"/>
      <c r="H31" s="38"/>
      <c r="I31" s="38"/>
      <c r="J31" s="38"/>
    </row>
    <row r="32" spans="1:10" ht="10.5">
      <c r="A32" s="38"/>
      <c r="B32" s="38"/>
      <c r="C32" s="38" t="s">
        <v>249</v>
      </c>
      <c r="D32" s="38"/>
      <c r="E32" s="38"/>
      <c r="F32" s="38"/>
      <c r="G32" s="38" t="s">
        <v>255</v>
      </c>
      <c r="H32" s="38"/>
      <c r="I32" s="38"/>
      <c r="J32" s="38"/>
    </row>
    <row r="33" spans="1:10" ht="10.5">
      <c r="A33" s="38"/>
      <c r="B33" s="38"/>
      <c r="C33" s="38" t="s">
        <v>250</v>
      </c>
      <c r="D33" s="38"/>
      <c r="E33" s="38"/>
      <c r="F33" s="38"/>
      <c r="G33" s="38" t="s">
        <v>250</v>
      </c>
      <c r="H33" s="38"/>
      <c r="I33" s="38"/>
      <c r="J33" s="38"/>
    </row>
    <row r="34" spans="1:10" ht="10.5">
      <c r="A34" s="38"/>
      <c r="B34" s="38"/>
      <c r="C34" s="38" t="s">
        <v>251</v>
      </c>
      <c r="D34" s="38"/>
      <c r="E34" s="38"/>
      <c r="F34" s="38"/>
      <c r="G34" s="38" t="s">
        <v>251</v>
      </c>
      <c r="H34" s="38"/>
      <c r="I34" s="38"/>
      <c r="J34" s="38"/>
    </row>
    <row r="35" spans="1:10" ht="10.5">
      <c r="A35" s="38"/>
      <c r="B35" s="38"/>
      <c r="C35" s="38" t="s">
        <v>252</v>
      </c>
      <c r="D35" s="38"/>
      <c r="E35" s="38"/>
      <c r="F35" s="38"/>
      <c r="G35" s="38" t="s">
        <v>256</v>
      </c>
      <c r="H35" s="38"/>
      <c r="I35" s="38"/>
      <c r="J35" s="38"/>
    </row>
    <row r="36" spans="1:10" ht="10.5">
      <c r="A36" s="40"/>
      <c r="B36" s="40"/>
      <c r="C36" s="40" t="s">
        <v>253</v>
      </c>
      <c r="D36" s="40"/>
      <c r="E36" s="40"/>
      <c r="F36" s="40"/>
      <c r="G36" s="40" t="s">
        <v>257</v>
      </c>
      <c r="H36" s="40"/>
      <c r="I36" s="40"/>
      <c r="J36" s="40"/>
    </row>
    <row r="37" spans="1:10" s="42" customFormat="1" ht="10.5">
      <c r="A37" s="38"/>
      <c r="B37" s="38"/>
      <c r="C37" s="38" t="s">
        <v>254</v>
      </c>
      <c r="D37" s="38"/>
      <c r="E37" s="38"/>
      <c r="F37" s="38"/>
      <c r="G37" s="38" t="s">
        <v>254</v>
      </c>
      <c r="H37" s="38"/>
      <c r="I37" s="38"/>
      <c r="J37" s="38"/>
    </row>
    <row r="38" s="41" customFormat="1" ht="10.5"/>
    <row r="39" spans="1:5" ht="10.5">
      <c r="A39" s="38"/>
      <c r="C39" s="46" t="s">
        <v>275</v>
      </c>
      <c r="D39" s="42"/>
      <c r="E39" s="47"/>
    </row>
    <row r="40" spans="1:5" ht="10.5">
      <c r="A40" s="38" t="s">
        <v>274</v>
      </c>
      <c r="C40" s="46" t="s">
        <v>268</v>
      </c>
      <c r="D40" s="42"/>
      <c r="E40" s="47"/>
    </row>
    <row r="41" spans="1:5" ht="10.5">
      <c r="A41" s="38" t="s">
        <v>272</v>
      </c>
      <c r="C41" s="46" t="s">
        <v>242</v>
      </c>
      <c r="D41" s="42"/>
      <c r="E41" s="47"/>
    </row>
    <row r="42" spans="1:5" ht="10.5">
      <c r="A42" s="38"/>
      <c r="C42" s="46" t="s">
        <v>267</v>
      </c>
      <c r="D42" s="42"/>
      <c r="E42" s="47"/>
    </row>
    <row r="43" spans="3:5" ht="10.5">
      <c r="C43" s="46" t="s">
        <v>269</v>
      </c>
      <c r="D43" s="42"/>
      <c r="E43" s="47"/>
    </row>
    <row r="44" spans="3:5" ht="10.5">
      <c r="C44" s="46" t="s">
        <v>264</v>
      </c>
      <c r="D44" s="42"/>
      <c r="E44" s="47"/>
    </row>
    <row r="45" spans="3:5" ht="10.5">
      <c r="C45" s="46"/>
      <c r="D45" s="42"/>
      <c r="E45" s="47"/>
    </row>
    <row r="46" spans="3:5" ht="10.5">
      <c r="C46" s="46" t="s">
        <v>263</v>
      </c>
      <c r="D46" s="42"/>
      <c r="E46" s="47"/>
    </row>
    <row r="47" spans="3:14" ht="10.5">
      <c r="C47" s="46" t="s">
        <v>265</v>
      </c>
      <c r="D47" s="42"/>
      <c r="E47" s="47"/>
      <c r="F47" s="52" t="s">
        <v>273</v>
      </c>
      <c r="G47" s="610" t="s">
        <v>339</v>
      </c>
      <c r="H47" s="611"/>
      <c r="I47" s="611"/>
      <c r="J47" s="611"/>
      <c r="K47" s="611"/>
      <c r="L47" s="611"/>
      <c r="M47" s="611"/>
      <c r="N47" s="611"/>
    </row>
    <row r="48" spans="3:5" ht="10.5">
      <c r="C48" s="46"/>
      <c r="D48" s="42"/>
      <c r="E48" s="47"/>
    </row>
    <row r="49" spans="3:5" ht="10.5">
      <c r="C49" s="46" t="s">
        <v>276</v>
      </c>
      <c r="D49" s="42"/>
      <c r="E49" s="47"/>
    </row>
    <row r="50" spans="3:5" ht="10.5">
      <c r="C50" s="46" t="s">
        <v>250</v>
      </c>
      <c r="D50" s="42"/>
      <c r="E50" s="47"/>
    </row>
    <row r="51" spans="3:5" ht="10.5">
      <c r="C51" s="46" t="s">
        <v>251</v>
      </c>
      <c r="D51" s="42"/>
      <c r="E51" s="47"/>
    </row>
    <row r="52" spans="3:5" ht="10.5">
      <c r="C52" s="46" t="s">
        <v>256</v>
      </c>
      <c r="D52" s="42"/>
      <c r="E52" s="47"/>
    </row>
    <row r="53" spans="3:5" ht="10.5">
      <c r="C53" s="46" t="s">
        <v>257</v>
      </c>
      <c r="D53" s="42"/>
      <c r="E53" s="47"/>
    </row>
    <row r="54" spans="3:5" ht="10.5">
      <c r="C54" s="46" t="s">
        <v>254</v>
      </c>
      <c r="D54" s="42"/>
      <c r="E54" s="47"/>
    </row>
    <row r="57" spans="1:6" ht="10.5">
      <c r="A57" s="34" t="s">
        <v>9</v>
      </c>
      <c r="B57" s="46" t="s">
        <v>303</v>
      </c>
      <c r="C57" s="46" t="s">
        <v>297</v>
      </c>
      <c r="D57" s="47"/>
      <c r="E57" s="42" t="s">
        <v>301</v>
      </c>
      <c r="F57" s="47"/>
    </row>
    <row r="58" spans="1:6" ht="10.5">
      <c r="A58" s="46" t="s">
        <v>288</v>
      </c>
      <c r="B58" s="46" t="s">
        <v>292</v>
      </c>
      <c r="C58" s="46" t="s">
        <v>298</v>
      </c>
      <c r="D58" s="47"/>
      <c r="E58" s="42" t="s">
        <v>302</v>
      </c>
      <c r="F58" s="47"/>
    </row>
    <row r="59" spans="1:6" ht="10.5">
      <c r="A59" s="46" t="s">
        <v>289</v>
      </c>
      <c r="B59" s="46" t="s">
        <v>295</v>
      </c>
      <c r="C59" s="42" t="str">
        <f>" "</f>
        <v> </v>
      </c>
      <c r="D59" s="47"/>
      <c r="E59" s="42" t="str">
        <f>" "</f>
        <v> </v>
      </c>
      <c r="F59" s="47"/>
    </row>
    <row r="60" spans="2:6" ht="10.5">
      <c r="B60" s="46" t="s">
        <v>355</v>
      </c>
      <c r="C60" s="46" t="s">
        <v>299</v>
      </c>
      <c r="D60" s="47"/>
      <c r="E60" s="42" t="str">
        <f>" "</f>
        <v> </v>
      </c>
      <c r="F60" s="47"/>
    </row>
    <row r="61" spans="2:6" ht="10.5">
      <c r="B61" s="46" t="s">
        <v>293</v>
      </c>
      <c r="C61" s="46" t="s">
        <v>300</v>
      </c>
      <c r="D61" s="47"/>
      <c r="E61" s="42" t="str">
        <f>" "</f>
        <v> </v>
      </c>
      <c r="F61" s="47"/>
    </row>
    <row r="62" spans="2:6" ht="10.5">
      <c r="B62" s="46" t="s">
        <v>294</v>
      </c>
      <c r="C62" s="46" t="s">
        <v>304</v>
      </c>
      <c r="D62" s="47"/>
      <c r="E62" s="42" t="s">
        <v>305</v>
      </c>
      <c r="F62" s="47"/>
    </row>
    <row r="63" spans="2:6" ht="10.5">
      <c r="B63" s="46" t="s">
        <v>235</v>
      </c>
      <c r="C63" s="48"/>
      <c r="D63" s="50"/>
      <c r="E63" s="49"/>
      <c r="F63" s="50"/>
    </row>
    <row r="66" spans="1:2" ht="10.5">
      <c r="A66" s="34" t="s">
        <v>10</v>
      </c>
      <c r="B66" s="38" t="s">
        <v>327</v>
      </c>
    </row>
    <row r="67" spans="1:2" ht="10.5">
      <c r="A67" s="46" t="s">
        <v>321</v>
      </c>
      <c r="B67" s="38" t="str">
        <f>" "</f>
        <v> </v>
      </c>
    </row>
    <row r="68" spans="1:2" ht="10.5">
      <c r="A68" s="46" t="s">
        <v>322</v>
      </c>
      <c r="B68" s="38" t="str">
        <f>" "</f>
        <v> </v>
      </c>
    </row>
    <row r="69" spans="1:2" ht="10.5">
      <c r="A69" s="46" t="s">
        <v>323</v>
      </c>
      <c r="B69" s="38" t="str">
        <f>" "</f>
        <v> </v>
      </c>
    </row>
    <row r="70" spans="1:2" ht="10.5">
      <c r="A70" s="46" t="s">
        <v>324</v>
      </c>
      <c r="B70" s="38" t="str">
        <f>" "</f>
        <v> </v>
      </c>
    </row>
    <row r="71" ht="10.5">
      <c r="B71" s="38" t="s">
        <v>326</v>
      </c>
    </row>
    <row r="73" spans="1:2" ht="10.5">
      <c r="A73" s="34" t="s">
        <v>450</v>
      </c>
      <c r="B73" s="34" t="s">
        <v>460</v>
      </c>
    </row>
    <row r="74" spans="1:2" ht="10.5">
      <c r="A74" s="34" t="s">
        <v>451</v>
      </c>
      <c r="B74" s="34" t="s">
        <v>451</v>
      </c>
    </row>
    <row r="75" spans="1:2" ht="10.5">
      <c r="A75" s="34" t="s">
        <v>452</v>
      </c>
      <c r="B75" s="34" t="s">
        <v>452</v>
      </c>
    </row>
    <row r="76" spans="1:2" ht="10.5">
      <c r="A76" s="34" t="s">
        <v>453</v>
      </c>
      <c r="B76" s="34" t="s">
        <v>453</v>
      </c>
    </row>
    <row r="77" spans="1:2" ht="10.5">
      <c r="A77" s="34" t="s">
        <v>454</v>
      </c>
      <c r="B77" s="34" t="s">
        <v>454</v>
      </c>
    </row>
  </sheetData>
  <sheetProtection/>
  <mergeCells count="1">
    <mergeCell ref="G47:N47"/>
  </mergeCells>
  <dataValidations count="1">
    <dataValidation type="list" allowBlank="1" showInputMessage="1" showErrorMessage="1" sqref="F47">
      <formula1>有無</formula1>
    </dataValidation>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H158"/>
  <sheetViews>
    <sheetView zoomScalePageLayoutView="0" workbookViewId="0" topLeftCell="A1">
      <selection activeCell="A1" sqref="A1:H1"/>
    </sheetView>
  </sheetViews>
  <sheetFormatPr defaultColWidth="9.00390625" defaultRowHeight="19.5" customHeight="1"/>
  <cols>
    <col min="1" max="1" width="3.625" style="97" customWidth="1"/>
    <col min="2" max="2" width="12.625" style="97" customWidth="1"/>
    <col min="3" max="3" width="5.625" style="97" customWidth="1"/>
    <col min="4" max="4" width="8.875" style="97" customWidth="1"/>
    <col min="5" max="5" width="14.25390625" style="97" customWidth="1"/>
    <col min="6" max="7" width="9.125" style="97" customWidth="1"/>
    <col min="8" max="8" width="17.25390625" style="97" customWidth="1"/>
    <col min="9" max="9" width="5.375" style="97" customWidth="1"/>
    <col min="10" max="16384" width="9.00390625" style="97" customWidth="1"/>
  </cols>
  <sheetData>
    <row r="1" spans="1:8" ht="21" customHeight="1">
      <c r="A1" s="326" t="s">
        <v>556</v>
      </c>
      <c r="B1" s="326"/>
      <c r="C1" s="326"/>
      <c r="D1" s="326"/>
      <c r="E1" s="326"/>
      <c r="F1" s="326"/>
      <c r="G1" s="326"/>
      <c r="H1" s="326"/>
    </row>
    <row r="2" spans="1:8" ht="21" customHeight="1">
      <c r="A2" s="358" t="s">
        <v>546</v>
      </c>
      <c r="B2" s="358"/>
      <c r="C2" s="358"/>
      <c r="D2" s="358"/>
      <c r="E2" s="358"/>
      <c r="F2" s="358"/>
      <c r="G2" s="358"/>
      <c r="H2" s="116">
        <v>38322</v>
      </c>
    </row>
    <row r="3" spans="1:8" s="99" customFormat="1" ht="30" customHeight="1">
      <c r="A3" s="14" t="s">
        <v>168</v>
      </c>
      <c r="B3" s="313" t="s">
        <v>169</v>
      </c>
      <c r="C3" s="313"/>
      <c r="D3" s="313" t="s">
        <v>172</v>
      </c>
      <c r="E3" s="313"/>
      <c r="F3" s="313" t="s">
        <v>171</v>
      </c>
      <c r="G3" s="313"/>
      <c r="H3" s="111" t="s">
        <v>524</v>
      </c>
    </row>
    <row r="4" spans="1:8" ht="18" customHeight="1">
      <c r="A4" s="314">
        <v>1</v>
      </c>
      <c r="B4" s="315" t="s">
        <v>170</v>
      </c>
      <c r="C4" s="316"/>
      <c r="D4" s="321">
        <v>1111111</v>
      </c>
      <c r="E4" s="322"/>
      <c r="F4" s="323">
        <v>36617</v>
      </c>
      <c r="G4" s="324"/>
      <c r="H4" s="337">
        <v>15041367</v>
      </c>
    </row>
    <row r="5" spans="1:8" ht="18" customHeight="1">
      <c r="A5" s="314"/>
      <c r="B5" s="317"/>
      <c r="C5" s="318"/>
      <c r="D5" s="340" t="s">
        <v>144</v>
      </c>
      <c r="E5" s="341"/>
      <c r="F5" s="344" t="s">
        <v>547</v>
      </c>
      <c r="G5" s="345"/>
      <c r="H5" s="338"/>
    </row>
    <row r="6" spans="1:8" ht="18" customHeight="1">
      <c r="A6" s="314"/>
      <c r="B6" s="319"/>
      <c r="C6" s="320"/>
      <c r="D6" s="342"/>
      <c r="E6" s="343"/>
      <c r="F6" s="346"/>
      <c r="G6" s="347"/>
      <c r="H6" s="339"/>
    </row>
    <row r="7" spans="1:8" ht="18" customHeight="1">
      <c r="A7" s="314"/>
      <c r="B7" s="117" t="s">
        <v>525</v>
      </c>
      <c r="C7" s="118" t="s">
        <v>535</v>
      </c>
      <c r="D7" s="119" t="s">
        <v>526</v>
      </c>
      <c r="E7" s="118" t="s">
        <v>18</v>
      </c>
      <c r="F7" s="119" t="s">
        <v>527</v>
      </c>
      <c r="G7" s="120" t="s">
        <v>531</v>
      </c>
      <c r="H7" s="121" t="s">
        <v>19</v>
      </c>
    </row>
    <row r="8" spans="1:8" ht="18" customHeight="1">
      <c r="A8" s="314"/>
      <c r="B8" s="113" t="s">
        <v>528</v>
      </c>
      <c r="C8" s="114" t="s">
        <v>531</v>
      </c>
      <c r="D8" s="325" t="s">
        <v>542</v>
      </c>
      <c r="E8" s="325"/>
      <c r="F8" s="112" t="s">
        <v>529</v>
      </c>
      <c r="G8" s="114" t="s">
        <v>531</v>
      </c>
      <c r="H8" s="115" t="s">
        <v>20</v>
      </c>
    </row>
    <row r="9" spans="1:8" ht="18" customHeight="1">
      <c r="A9" s="314"/>
      <c r="B9" s="334" t="s">
        <v>544</v>
      </c>
      <c r="C9" s="334"/>
      <c r="D9" s="348">
        <v>38336</v>
      </c>
      <c r="E9" s="348"/>
      <c r="F9" s="334" t="s">
        <v>545</v>
      </c>
      <c r="G9" s="334"/>
      <c r="H9" s="336"/>
    </row>
    <row r="10" spans="1:8" ht="18" customHeight="1">
      <c r="A10" s="314">
        <v>2</v>
      </c>
      <c r="B10" s="315" t="s">
        <v>173</v>
      </c>
      <c r="C10" s="316"/>
      <c r="D10" s="321">
        <v>1111111</v>
      </c>
      <c r="E10" s="322"/>
      <c r="F10" s="323">
        <v>36617</v>
      </c>
      <c r="G10" s="324"/>
      <c r="H10" s="337">
        <v>29580201</v>
      </c>
    </row>
    <row r="11" spans="1:8" ht="18" customHeight="1">
      <c r="A11" s="314"/>
      <c r="B11" s="317"/>
      <c r="C11" s="318"/>
      <c r="D11" s="340" t="s">
        <v>174</v>
      </c>
      <c r="E11" s="341"/>
      <c r="F11" s="344" t="s">
        <v>547</v>
      </c>
      <c r="G11" s="345"/>
      <c r="H11" s="338"/>
    </row>
    <row r="12" spans="1:8" ht="18" customHeight="1">
      <c r="A12" s="314"/>
      <c r="B12" s="319"/>
      <c r="C12" s="320"/>
      <c r="D12" s="342"/>
      <c r="E12" s="343"/>
      <c r="F12" s="346"/>
      <c r="G12" s="347"/>
      <c r="H12" s="339"/>
    </row>
    <row r="13" spans="1:8" ht="18" customHeight="1">
      <c r="A13" s="314"/>
      <c r="B13" s="117" t="s">
        <v>525</v>
      </c>
      <c r="C13" s="118" t="s">
        <v>535</v>
      </c>
      <c r="D13" s="119" t="s">
        <v>526</v>
      </c>
      <c r="E13" s="118" t="s">
        <v>541</v>
      </c>
      <c r="F13" s="119" t="s">
        <v>527</v>
      </c>
      <c r="G13" s="120" t="s">
        <v>531</v>
      </c>
      <c r="H13" s="121" t="s">
        <v>543</v>
      </c>
    </row>
    <row r="14" spans="1:8" ht="18" customHeight="1">
      <c r="A14" s="314"/>
      <c r="B14" s="113" t="s">
        <v>528</v>
      </c>
      <c r="C14" s="114" t="s">
        <v>531</v>
      </c>
      <c r="D14" s="325" t="s">
        <v>542</v>
      </c>
      <c r="E14" s="325"/>
      <c r="F14" s="112" t="s">
        <v>529</v>
      </c>
      <c r="G14" s="114" t="s">
        <v>531</v>
      </c>
      <c r="H14" s="115" t="s">
        <v>20</v>
      </c>
    </row>
    <row r="15" spans="1:8" ht="18" customHeight="1">
      <c r="A15" s="314"/>
      <c r="B15" s="334" t="s">
        <v>544</v>
      </c>
      <c r="C15" s="334"/>
      <c r="D15" s="348">
        <v>38336</v>
      </c>
      <c r="E15" s="348"/>
      <c r="F15" s="334" t="s">
        <v>545</v>
      </c>
      <c r="G15" s="334"/>
      <c r="H15" s="336"/>
    </row>
    <row r="16" spans="1:8" ht="18" customHeight="1">
      <c r="A16" s="314">
        <v>3</v>
      </c>
      <c r="B16" s="315" t="s">
        <v>21</v>
      </c>
      <c r="C16" s="316"/>
      <c r="D16" s="321">
        <v>1111111</v>
      </c>
      <c r="E16" s="322"/>
      <c r="F16" s="323">
        <v>37178</v>
      </c>
      <c r="G16" s="324"/>
      <c r="H16" s="337">
        <v>1580059</v>
      </c>
    </row>
    <row r="17" spans="1:8" ht="18" customHeight="1">
      <c r="A17" s="314"/>
      <c r="B17" s="317"/>
      <c r="C17" s="318"/>
      <c r="D17" s="340" t="s">
        <v>144</v>
      </c>
      <c r="E17" s="341"/>
      <c r="F17" s="344" t="s">
        <v>547</v>
      </c>
      <c r="G17" s="345"/>
      <c r="H17" s="338"/>
    </row>
    <row r="18" spans="1:8" ht="18" customHeight="1">
      <c r="A18" s="314"/>
      <c r="B18" s="319"/>
      <c r="C18" s="320"/>
      <c r="D18" s="342"/>
      <c r="E18" s="343"/>
      <c r="F18" s="346"/>
      <c r="G18" s="347"/>
      <c r="H18" s="339"/>
    </row>
    <row r="19" spans="1:8" ht="18" customHeight="1">
      <c r="A19" s="314"/>
      <c r="B19" s="117" t="s">
        <v>525</v>
      </c>
      <c r="C19" s="118" t="s">
        <v>537</v>
      </c>
      <c r="D19" s="119" t="s">
        <v>526</v>
      </c>
      <c r="E19" s="118" t="s">
        <v>175</v>
      </c>
      <c r="F19" s="119" t="s">
        <v>527</v>
      </c>
      <c r="G19" s="120" t="s">
        <v>531</v>
      </c>
      <c r="H19" s="121" t="s">
        <v>543</v>
      </c>
    </row>
    <row r="20" spans="1:8" ht="18" customHeight="1">
      <c r="A20" s="314"/>
      <c r="B20" s="113" t="s">
        <v>528</v>
      </c>
      <c r="C20" s="114" t="s">
        <v>531</v>
      </c>
      <c r="D20" s="325" t="s">
        <v>22</v>
      </c>
      <c r="E20" s="325"/>
      <c r="F20" s="112" t="s">
        <v>529</v>
      </c>
      <c r="G20" s="114" t="s">
        <v>533</v>
      </c>
      <c r="H20" s="115"/>
    </row>
    <row r="21" spans="1:8" ht="18" customHeight="1">
      <c r="A21" s="314"/>
      <c r="B21" s="334" t="s">
        <v>544</v>
      </c>
      <c r="C21" s="334"/>
      <c r="D21" s="348">
        <v>38322</v>
      </c>
      <c r="E21" s="348"/>
      <c r="F21" s="334" t="s">
        <v>545</v>
      </c>
      <c r="G21" s="334"/>
      <c r="H21" s="336"/>
    </row>
    <row r="22" spans="1:8" ht="18" customHeight="1">
      <c r="A22" s="314">
        <v>4</v>
      </c>
      <c r="B22" s="315" t="s">
        <v>23</v>
      </c>
      <c r="C22" s="316"/>
      <c r="D22" s="321">
        <v>1111111</v>
      </c>
      <c r="E22" s="322"/>
      <c r="F22" s="323">
        <v>37673</v>
      </c>
      <c r="G22" s="324"/>
      <c r="H22" s="337">
        <v>387430</v>
      </c>
    </row>
    <row r="23" spans="1:8" ht="18" customHeight="1">
      <c r="A23" s="314"/>
      <c r="B23" s="317"/>
      <c r="C23" s="318"/>
      <c r="D23" s="340" t="s">
        <v>144</v>
      </c>
      <c r="E23" s="341"/>
      <c r="F23" s="344" t="s">
        <v>547</v>
      </c>
      <c r="G23" s="345"/>
      <c r="H23" s="338"/>
    </row>
    <row r="24" spans="1:8" ht="18" customHeight="1">
      <c r="A24" s="314"/>
      <c r="B24" s="319"/>
      <c r="C24" s="320"/>
      <c r="D24" s="342"/>
      <c r="E24" s="343"/>
      <c r="F24" s="346">
        <v>38178</v>
      </c>
      <c r="G24" s="347"/>
      <c r="H24" s="339"/>
    </row>
    <row r="25" spans="1:8" ht="18" customHeight="1">
      <c r="A25" s="314"/>
      <c r="B25" s="117" t="s">
        <v>525</v>
      </c>
      <c r="C25" s="118" t="s">
        <v>535</v>
      </c>
      <c r="D25" s="119" t="s">
        <v>526</v>
      </c>
      <c r="E25" s="118" t="s">
        <v>24</v>
      </c>
      <c r="F25" s="119" t="s">
        <v>527</v>
      </c>
      <c r="G25" s="120" t="s">
        <v>533</v>
      </c>
      <c r="H25" s="121"/>
    </row>
    <row r="26" spans="1:8" ht="18" customHeight="1">
      <c r="A26" s="314"/>
      <c r="B26" s="113" t="s">
        <v>528</v>
      </c>
      <c r="C26" s="114" t="s">
        <v>533</v>
      </c>
      <c r="D26" s="325"/>
      <c r="E26" s="325"/>
      <c r="F26" s="112" t="s">
        <v>529</v>
      </c>
      <c r="G26" s="114" t="s">
        <v>533</v>
      </c>
      <c r="H26" s="115"/>
    </row>
    <row r="27" spans="1:8" ht="18" customHeight="1">
      <c r="A27" s="314"/>
      <c r="B27" s="334" t="s">
        <v>544</v>
      </c>
      <c r="C27" s="334"/>
      <c r="D27" s="348">
        <v>38322</v>
      </c>
      <c r="E27" s="348"/>
      <c r="F27" s="334" t="s">
        <v>545</v>
      </c>
      <c r="G27" s="334"/>
      <c r="H27" s="336"/>
    </row>
    <row r="28" spans="1:8" ht="18" customHeight="1">
      <c r="A28" s="314">
        <v>5</v>
      </c>
      <c r="B28" s="315" t="s">
        <v>25</v>
      </c>
      <c r="C28" s="316"/>
      <c r="D28" s="321">
        <v>1111111</v>
      </c>
      <c r="E28" s="322"/>
      <c r="F28" s="323">
        <v>37895</v>
      </c>
      <c r="G28" s="324"/>
      <c r="H28" s="337">
        <v>250583</v>
      </c>
    </row>
    <row r="29" spans="1:8" ht="18" customHeight="1">
      <c r="A29" s="314"/>
      <c r="B29" s="317"/>
      <c r="C29" s="318"/>
      <c r="D29" s="340" t="s">
        <v>144</v>
      </c>
      <c r="E29" s="341"/>
      <c r="F29" s="344" t="s">
        <v>547</v>
      </c>
      <c r="G29" s="345"/>
      <c r="H29" s="338"/>
    </row>
    <row r="30" spans="1:8" ht="18" customHeight="1">
      <c r="A30" s="314"/>
      <c r="B30" s="319"/>
      <c r="C30" s="320"/>
      <c r="D30" s="342"/>
      <c r="E30" s="343"/>
      <c r="F30" s="346">
        <v>38092</v>
      </c>
      <c r="G30" s="347"/>
      <c r="H30" s="339"/>
    </row>
    <row r="31" spans="1:8" ht="18" customHeight="1">
      <c r="A31" s="314"/>
      <c r="B31" s="117" t="s">
        <v>525</v>
      </c>
      <c r="C31" s="118" t="s">
        <v>535</v>
      </c>
      <c r="D31" s="119" t="s">
        <v>526</v>
      </c>
      <c r="E31" s="118" t="s">
        <v>541</v>
      </c>
      <c r="F31" s="119" t="s">
        <v>527</v>
      </c>
      <c r="G31" s="120" t="s">
        <v>533</v>
      </c>
      <c r="H31" s="121"/>
    </row>
    <row r="32" spans="1:8" ht="18" customHeight="1">
      <c r="A32" s="314"/>
      <c r="B32" s="113" t="s">
        <v>528</v>
      </c>
      <c r="C32" s="114" t="s">
        <v>533</v>
      </c>
      <c r="D32" s="325"/>
      <c r="E32" s="325"/>
      <c r="F32" s="112" t="s">
        <v>529</v>
      </c>
      <c r="G32" s="114" t="s">
        <v>533</v>
      </c>
      <c r="H32" s="115"/>
    </row>
    <row r="33" spans="1:8" ht="18" customHeight="1">
      <c r="A33" s="314"/>
      <c r="B33" s="334" t="s">
        <v>544</v>
      </c>
      <c r="C33" s="334"/>
      <c r="D33" s="335"/>
      <c r="E33" s="335"/>
      <c r="F33" s="334" t="s">
        <v>545</v>
      </c>
      <c r="G33" s="334"/>
      <c r="H33" s="336"/>
    </row>
    <row r="34" spans="1:8" ht="27" customHeight="1" thickBot="1">
      <c r="A34" s="362" t="s">
        <v>548</v>
      </c>
      <c r="B34" s="363"/>
      <c r="C34" s="128">
        <f>COUNTA(B4:B33)-15</f>
        <v>5</v>
      </c>
      <c r="D34" s="126" t="s">
        <v>549</v>
      </c>
      <c r="E34" s="364" t="s">
        <v>176</v>
      </c>
      <c r="F34" s="364"/>
      <c r="G34" s="365">
        <f>H4+H10+H16+H22+H28</f>
        <v>46839640</v>
      </c>
      <c r="H34" s="366"/>
    </row>
    <row r="35" spans="1:8" s="99" customFormat="1" ht="19.5" customHeight="1" thickTop="1">
      <c r="A35" s="361" t="s">
        <v>550</v>
      </c>
      <c r="B35" s="359"/>
      <c r="C35" s="359"/>
      <c r="D35" s="359" t="s">
        <v>555</v>
      </c>
      <c r="E35" s="359"/>
      <c r="F35" s="359"/>
      <c r="G35" s="359"/>
      <c r="H35" s="360"/>
    </row>
    <row r="36" spans="1:8" ht="19.5" customHeight="1">
      <c r="A36" s="354" t="s">
        <v>26</v>
      </c>
      <c r="B36" s="355"/>
      <c r="C36" s="355"/>
      <c r="D36" s="349" t="s">
        <v>27</v>
      </c>
      <c r="E36" s="350"/>
      <c r="F36" s="350"/>
      <c r="G36" s="350"/>
      <c r="H36" s="351"/>
    </row>
    <row r="37" spans="1:8" ht="19.5" customHeight="1" thickBot="1">
      <c r="A37" s="356"/>
      <c r="B37" s="357"/>
      <c r="C37" s="357"/>
      <c r="D37" s="352"/>
      <c r="E37" s="352"/>
      <c r="F37" s="352"/>
      <c r="G37" s="352"/>
      <c r="H37" s="353"/>
    </row>
    <row r="38" spans="1:8" ht="16.5" customHeight="1" thickTop="1">
      <c r="A38" s="311" t="s">
        <v>613</v>
      </c>
      <c r="B38" s="311"/>
      <c r="C38" s="311"/>
      <c r="D38" s="311"/>
      <c r="E38" s="311"/>
      <c r="F38" s="311"/>
      <c r="G38" s="311"/>
      <c r="H38" s="311"/>
    </row>
    <row r="39" spans="1:8" ht="16.5" customHeight="1">
      <c r="A39" s="312" t="s">
        <v>614</v>
      </c>
      <c r="B39" s="312"/>
      <c r="C39" s="312"/>
      <c r="D39" s="312"/>
      <c r="E39" s="312"/>
      <c r="F39" s="312"/>
      <c r="G39" s="312"/>
      <c r="H39" s="312"/>
    </row>
    <row r="40" spans="1:8" ht="21" customHeight="1">
      <c r="A40" s="326" t="s">
        <v>557</v>
      </c>
      <c r="B40" s="326"/>
      <c r="C40" s="326"/>
      <c r="D40" s="326"/>
      <c r="E40" s="326"/>
      <c r="F40" s="326"/>
      <c r="G40" s="326"/>
      <c r="H40" s="326"/>
    </row>
    <row r="41" spans="1:8" ht="21" customHeight="1">
      <c r="A41" s="327" t="s">
        <v>546</v>
      </c>
      <c r="B41" s="327"/>
      <c r="C41" s="327"/>
      <c r="D41" s="327"/>
      <c r="E41" s="327"/>
      <c r="F41" s="327"/>
      <c r="G41" s="327"/>
      <c r="H41" s="116">
        <f>H2</f>
        <v>38322</v>
      </c>
    </row>
    <row r="42" spans="1:8" ht="30" customHeight="1">
      <c r="A42" s="14" t="s">
        <v>168</v>
      </c>
      <c r="B42" s="328" t="s">
        <v>169</v>
      </c>
      <c r="C42" s="329"/>
      <c r="D42" s="328" t="s">
        <v>172</v>
      </c>
      <c r="E42" s="329"/>
      <c r="F42" s="328" t="s">
        <v>171</v>
      </c>
      <c r="G42" s="329"/>
      <c r="H42" s="111" t="s">
        <v>524</v>
      </c>
    </row>
    <row r="43" spans="1:8" ht="18" customHeight="1">
      <c r="A43" s="330">
        <v>6</v>
      </c>
      <c r="B43" s="315"/>
      <c r="C43" s="316"/>
      <c r="D43" s="321"/>
      <c r="E43" s="322"/>
      <c r="F43" s="323"/>
      <c r="G43" s="324"/>
      <c r="H43" s="337"/>
    </row>
    <row r="44" spans="1:8" ht="18" customHeight="1">
      <c r="A44" s="331"/>
      <c r="B44" s="317"/>
      <c r="C44" s="318"/>
      <c r="D44" s="340"/>
      <c r="E44" s="341"/>
      <c r="F44" s="344" t="s">
        <v>547</v>
      </c>
      <c r="G44" s="345"/>
      <c r="H44" s="338"/>
    </row>
    <row r="45" spans="1:8" ht="18" customHeight="1">
      <c r="A45" s="331"/>
      <c r="B45" s="319"/>
      <c r="C45" s="320"/>
      <c r="D45" s="342"/>
      <c r="E45" s="343"/>
      <c r="F45" s="346"/>
      <c r="G45" s="347"/>
      <c r="H45" s="339"/>
    </row>
    <row r="46" spans="1:8" ht="18" customHeight="1">
      <c r="A46" s="331"/>
      <c r="B46" s="117" t="s">
        <v>525</v>
      </c>
      <c r="C46" s="118"/>
      <c r="D46" s="119" t="s">
        <v>526</v>
      </c>
      <c r="E46" s="118"/>
      <c r="F46" s="119" t="s">
        <v>527</v>
      </c>
      <c r="G46" s="120"/>
      <c r="H46" s="121"/>
    </row>
    <row r="47" spans="1:8" ht="18" customHeight="1">
      <c r="A47" s="331"/>
      <c r="B47" s="113" t="s">
        <v>528</v>
      </c>
      <c r="C47" s="114"/>
      <c r="D47" s="325"/>
      <c r="E47" s="333"/>
      <c r="F47" s="112" t="s">
        <v>529</v>
      </c>
      <c r="G47" s="114"/>
      <c r="H47" s="115"/>
    </row>
    <row r="48" spans="1:8" ht="18" customHeight="1">
      <c r="A48" s="332"/>
      <c r="B48" s="367" t="s">
        <v>544</v>
      </c>
      <c r="C48" s="368"/>
      <c r="D48" s="369"/>
      <c r="E48" s="369"/>
      <c r="F48" s="368" t="s">
        <v>545</v>
      </c>
      <c r="G48" s="368"/>
      <c r="H48" s="370"/>
    </row>
    <row r="49" spans="1:8" ht="18" customHeight="1">
      <c r="A49" s="330">
        <v>7</v>
      </c>
      <c r="B49" s="315"/>
      <c r="C49" s="316"/>
      <c r="D49" s="321"/>
      <c r="E49" s="322"/>
      <c r="F49" s="323"/>
      <c r="G49" s="324"/>
      <c r="H49" s="337"/>
    </row>
    <row r="50" spans="1:8" ht="18" customHeight="1">
      <c r="A50" s="331"/>
      <c r="B50" s="317"/>
      <c r="C50" s="318"/>
      <c r="D50" s="340"/>
      <c r="E50" s="341"/>
      <c r="F50" s="344" t="s">
        <v>547</v>
      </c>
      <c r="G50" s="345"/>
      <c r="H50" s="338"/>
    </row>
    <row r="51" spans="1:8" ht="18" customHeight="1">
      <c r="A51" s="331"/>
      <c r="B51" s="319"/>
      <c r="C51" s="320"/>
      <c r="D51" s="342"/>
      <c r="E51" s="343"/>
      <c r="F51" s="346"/>
      <c r="G51" s="347"/>
      <c r="H51" s="339"/>
    </row>
    <row r="52" spans="1:8" ht="18" customHeight="1">
      <c r="A52" s="331"/>
      <c r="B52" s="117" t="s">
        <v>525</v>
      </c>
      <c r="C52" s="118"/>
      <c r="D52" s="119" t="s">
        <v>526</v>
      </c>
      <c r="E52" s="118"/>
      <c r="F52" s="119" t="s">
        <v>527</v>
      </c>
      <c r="G52" s="120"/>
      <c r="H52" s="121"/>
    </row>
    <row r="53" spans="1:8" ht="18" customHeight="1">
      <c r="A53" s="331"/>
      <c r="B53" s="113" t="s">
        <v>528</v>
      </c>
      <c r="C53" s="114"/>
      <c r="D53" s="325"/>
      <c r="E53" s="333"/>
      <c r="F53" s="112" t="s">
        <v>529</v>
      </c>
      <c r="G53" s="114"/>
      <c r="H53" s="115"/>
    </row>
    <row r="54" spans="1:8" ht="18" customHeight="1">
      <c r="A54" s="332"/>
      <c r="B54" s="367" t="s">
        <v>544</v>
      </c>
      <c r="C54" s="368"/>
      <c r="D54" s="369"/>
      <c r="E54" s="369"/>
      <c r="F54" s="368" t="s">
        <v>545</v>
      </c>
      <c r="G54" s="368"/>
      <c r="H54" s="370"/>
    </row>
    <row r="55" spans="1:8" ht="18" customHeight="1">
      <c r="A55" s="330">
        <v>8</v>
      </c>
      <c r="B55" s="315"/>
      <c r="C55" s="316"/>
      <c r="D55" s="321"/>
      <c r="E55" s="322"/>
      <c r="F55" s="323"/>
      <c r="G55" s="324"/>
      <c r="H55" s="337"/>
    </row>
    <row r="56" spans="1:8" ht="18" customHeight="1">
      <c r="A56" s="331"/>
      <c r="B56" s="317"/>
      <c r="C56" s="318"/>
      <c r="D56" s="340"/>
      <c r="E56" s="341"/>
      <c r="F56" s="344" t="s">
        <v>547</v>
      </c>
      <c r="G56" s="345"/>
      <c r="H56" s="338"/>
    </row>
    <row r="57" spans="1:8" ht="18" customHeight="1">
      <c r="A57" s="331"/>
      <c r="B57" s="319"/>
      <c r="C57" s="320"/>
      <c r="D57" s="342"/>
      <c r="E57" s="343"/>
      <c r="F57" s="346"/>
      <c r="G57" s="347"/>
      <c r="H57" s="339"/>
    </row>
    <row r="58" spans="1:8" ht="18" customHeight="1">
      <c r="A58" s="331"/>
      <c r="B58" s="117" t="s">
        <v>525</v>
      </c>
      <c r="C58" s="118"/>
      <c r="D58" s="119" t="s">
        <v>526</v>
      </c>
      <c r="E58" s="118"/>
      <c r="F58" s="119" t="s">
        <v>527</v>
      </c>
      <c r="G58" s="120"/>
      <c r="H58" s="121"/>
    </row>
    <row r="59" spans="1:8" ht="18" customHeight="1">
      <c r="A59" s="331"/>
      <c r="B59" s="113" t="s">
        <v>528</v>
      </c>
      <c r="C59" s="114"/>
      <c r="D59" s="325"/>
      <c r="E59" s="333"/>
      <c r="F59" s="112" t="s">
        <v>529</v>
      </c>
      <c r="G59" s="114"/>
      <c r="H59" s="115"/>
    </row>
    <row r="60" spans="1:8" ht="18" customHeight="1">
      <c r="A60" s="332"/>
      <c r="B60" s="367" t="s">
        <v>544</v>
      </c>
      <c r="C60" s="368"/>
      <c r="D60" s="369"/>
      <c r="E60" s="369"/>
      <c r="F60" s="368" t="s">
        <v>545</v>
      </c>
      <c r="G60" s="368"/>
      <c r="H60" s="370"/>
    </row>
    <row r="61" spans="1:8" ht="18" customHeight="1">
      <c r="A61" s="330">
        <v>9</v>
      </c>
      <c r="B61" s="315"/>
      <c r="C61" s="316"/>
      <c r="D61" s="321"/>
      <c r="E61" s="322"/>
      <c r="F61" s="323"/>
      <c r="G61" s="324"/>
      <c r="H61" s="337"/>
    </row>
    <row r="62" spans="1:8" ht="18" customHeight="1">
      <c r="A62" s="331"/>
      <c r="B62" s="317"/>
      <c r="C62" s="318"/>
      <c r="D62" s="340"/>
      <c r="E62" s="341"/>
      <c r="F62" s="344" t="s">
        <v>547</v>
      </c>
      <c r="G62" s="345"/>
      <c r="H62" s="338"/>
    </row>
    <row r="63" spans="1:8" ht="18" customHeight="1">
      <c r="A63" s="331"/>
      <c r="B63" s="319"/>
      <c r="C63" s="320"/>
      <c r="D63" s="342"/>
      <c r="E63" s="343"/>
      <c r="F63" s="346"/>
      <c r="G63" s="347"/>
      <c r="H63" s="339"/>
    </row>
    <row r="64" spans="1:8" ht="18" customHeight="1">
      <c r="A64" s="331"/>
      <c r="B64" s="117" t="s">
        <v>525</v>
      </c>
      <c r="C64" s="118"/>
      <c r="D64" s="119" t="s">
        <v>526</v>
      </c>
      <c r="E64" s="118"/>
      <c r="F64" s="119" t="s">
        <v>527</v>
      </c>
      <c r="G64" s="120"/>
      <c r="H64" s="121"/>
    </row>
    <row r="65" spans="1:8" ht="18" customHeight="1">
      <c r="A65" s="331"/>
      <c r="B65" s="113" t="s">
        <v>528</v>
      </c>
      <c r="C65" s="114"/>
      <c r="D65" s="325"/>
      <c r="E65" s="333"/>
      <c r="F65" s="112" t="s">
        <v>529</v>
      </c>
      <c r="G65" s="114"/>
      <c r="H65" s="115"/>
    </row>
    <row r="66" spans="1:8" ht="18" customHeight="1">
      <c r="A66" s="332"/>
      <c r="B66" s="367" t="s">
        <v>544</v>
      </c>
      <c r="C66" s="368"/>
      <c r="D66" s="369"/>
      <c r="E66" s="369"/>
      <c r="F66" s="368" t="s">
        <v>545</v>
      </c>
      <c r="G66" s="368"/>
      <c r="H66" s="370"/>
    </row>
    <row r="67" spans="1:8" ht="18" customHeight="1">
      <c r="A67" s="330">
        <v>10</v>
      </c>
      <c r="B67" s="315"/>
      <c r="C67" s="316"/>
      <c r="D67" s="321"/>
      <c r="E67" s="322"/>
      <c r="F67" s="323"/>
      <c r="G67" s="324"/>
      <c r="H67" s="337"/>
    </row>
    <row r="68" spans="1:8" ht="18" customHeight="1">
      <c r="A68" s="331"/>
      <c r="B68" s="317"/>
      <c r="C68" s="318"/>
      <c r="D68" s="340"/>
      <c r="E68" s="341"/>
      <c r="F68" s="344" t="s">
        <v>547</v>
      </c>
      <c r="G68" s="345"/>
      <c r="H68" s="338"/>
    </row>
    <row r="69" spans="1:8" ht="18" customHeight="1">
      <c r="A69" s="331"/>
      <c r="B69" s="319"/>
      <c r="C69" s="320"/>
      <c r="D69" s="342"/>
      <c r="E69" s="343"/>
      <c r="F69" s="346"/>
      <c r="G69" s="347"/>
      <c r="H69" s="339"/>
    </row>
    <row r="70" spans="1:8" ht="18" customHeight="1">
      <c r="A70" s="331"/>
      <c r="B70" s="117" t="s">
        <v>525</v>
      </c>
      <c r="C70" s="118"/>
      <c r="D70" s="119" t="s">
        <v>526</v>
      </c>
      <c r="E70" s="118"/>
      <c r="F70" s="119" t="s">
        <v>527</v>
      </c>
      <c r="G70" s="120"/>
      <c r="H70" s="121"/>
    </row>
    <row r="71" spans="1:8" ht="18" customHeight="1">
      <c r="A71" s="331"/>
      <c r="B71" s="113" t="s">
        <v>528</v>
      </c>
      <c r="C71" s="114"/>
      <c r="D71" s="325"/>
      <c r="E71" s="333"/>
      <c r="F71" s="112" t="s">
        <v>529</v>
      </c>
      <c r="G71" s="114"/>
      <c r="H71" s="115"/>
    </row>
    <row r="72" spans="1:8" ht="18" customHeight="1">
      <c r="A72" s="332"/>
      <c r="B72" s="367" t="s">
        <v>544</v>
      </c>
      <c r="C72" s="368"/>
      <c r="D72" s="373"/>
      <c r="E72" s="373"/>
      <c r="F72" s="368" t="s">
        <v>545</v>
      </c>
      <c r="G72" s="368"/>
      <c r="H72" s="370"/>
    </row>
    <row r="73" spans="1:8" ht="27" customHeight="1">
      <c r="A73" s="375" t="s">
        <v>548</v>
      </c>
      <c r="B73" s="376"/>
      <c r="C73" s="128">
        <f>C34+COUNTA(B43:B72)-15</f>
        <v>5</v>
      </c>
      <c r="D73" s="109" t="s">
        <v>549</v>
      </c>
      <c r="E73" s="377" t="s">
        <v>176</v>
      </c>
      <c r="F73" s="377"/>
      <c r="G73" s="371">
        <f>G34+H43+H49+H55+H61+H67</f>
        <v>46839640</v>
      </c>
      <c r="H73" s="372"/>
    </row>
    <row r="74" spans="1:8" ht="19.5" customHeight="1">
      <c r="A74" s="328" t="s">
        <v>550</v>
      </c>
      <c r="B74" s="374"/>
      <c r="C74" s="329"/>
      <c r="D74" s="328" t="s">
        <v>551</v>
      </c>
      <c r="E74" s="374"/>
      <c r="F74" s="374"/>
      <c r="G74" s="374"/>
      <c r="H74" s="329"/>
    </row>
    <row r="75" spans="1:8" ht="19.5" customHeight="1">
      <c r="A75" s="378"/>
      <c r="B75" s="379"/>
      <c r="C75" s="380"/>
      <c r="D75" s="349"/>
      <c r="E75" s="350"/>
      <c r="F75" s="350"/>
      <c r="G75" s="350"/>
      <c r="H75" s="381"/>
    </row>
    <row r="76" spans="1:8" ht="19.5" customHeight="1" thickBot="1">
      <c r="A76" s="382"/>
      <c r="B76" s="383"/>
      <c r="C76" s="384"/>
      <c r="D76" s="385"/>
      <c r="E76" s="386"/>
      <c r="F76" s="386"/>
      <c r="G76" s="386"/>
      <c r="H76" s="387"/>
    </row>
    <row r="77" spans="1:8" ht="16.5" customHeight="1" thickTop="1">
      <c r="A77" s="311" t="s">
        <v>613</v>
      </c>
      <c r="B77" s="311"/>
      <c r="C77" s="311"/>
      <c r="D77" s="311"/>
      <c r="E77" s="311"/>
      <c r="F77" s="311"/>
      <c r="G77" s="311"/>
      <c r="H77" s="311"/>
    </row>
    <row r="78" spans="1:8" ht="16.5" customHeight="1">
      <c r="A78" s="312" t="s">
        <v>614</v>
      </c>
      <c r="B78" s="312"/>
      <c r="C78" s="312"/>
      <c r="D78" s="312"/>
      <c r="E78" s="312"/>
      <c r="F78" s="312"/>
      <c r="G78" s="312"/>
      <c r="H78" s="312"/>
    </row>
    <row r="79" spans="1:8" ht="21" customHeight="1">
      <c r="A79" s="326" t="s">
        <v>558</v>
      </c>
      <c r="B79" s="326"/>
      <c r="C79" s="326"/>
      <c r="D79" s="326"/>
      <c r="E79" s="326"/>
      <c r="F79" s="326"/>
      <c r="G79" s="326"/>
      <c r="H79" s="326"/>
    </row>
    <row r="80" spans="1:8" ht="21" customHeight="1">
      <c r="A80" s="358" t="s">
        <v>546</v>
      </c>
      <c r="B80" s="358"/>
      <c r="C80" s="358"/>
      <c r="D80" s="358"/>
      <c r="E80" s="358"/>
      <c r="F80" s="358"/>
      <c r="G80" s="358"/>
      <c r="H80" s="116">
        <f>H2</f>
        <v>38322</v>
      </c>
    </row>
    <row r="81" spans="1:8" ht="30" customHeight="1">
      <c r="A81" s="14" t="s">
        <v>168</v>
      </c>
      <c r="B81" s="313" t="s">
        <v>169</v>
      </c>
      <c r="C81" s="313"/>
      <c r="D81" s="313" t="s">
        <v>172</v>
      </c>
      <c r="E81" s="313"/>
      <c r="F81" s="313" t="s">
        <v>171</v>
      </c>
      <c r="G81" s="313"/>
      <c r="H81" s="111" t="s">
        <v>524</v>
      </c>
    </row>
    <row r="82" spans="1:8" ht="18" customHeight="1">
      <c r="A82" s="314">
        <v>11</v>
      </c>
      <c r="B82" s="315"/>
      <c r="C82" s="316"/>
      <c r="D82" s="321"/>
      <c r="E82" s="322"/>
      <c r="F82" s="323"/>
      <c r="G82" s="324"/>
      <c r="H82" s="337"/>
    </row>
    <row r="83" spans="1:8" ht="18" customHeight="1">
      <c r="A83" s="314"/>
      <c r="B83" s="317"/>
      <c r="C83" s="318"/>
      <c r="D83" s="340"/>
      <c r="E83" s="341"/>
      <c r="F83" s="344" t="s">
        <v>547</v>
      </c>
      <c r="G83" s="345"/>
      <c r="H83" s="338"/>
    </row>
    <row r="84" spans="1:8" ht="18" customHeight="1">
      <c r="A84" s="314"/>
      <c r="B84" s="319"/>
      <c r="C84" s="320"/>
      <c r="D84" s="342"/>
      <c r="E84" s="343"/>
      <c r="F84" s="346"/>
      <c r="G84" s="347"/>
      <c r="H84" s="339"/>
    </row>
    <row r="85" spans="1:8" ht="18" customHeight="1">
      <c r="A85" s="314"/>
      <c r="B85" s="117" t="s">
        <v>525</v>
      </c>
      <c r="C85" s="118"/>
      <c r="D85" s="119" t="s">
        <v>526</v>
      </c>
      <c r="E85" s="118"/>
      <c r="F85" s="119" t="s">
        <v>527</v>
      </c>
      <c r="G85" s="120"/>
      <c r="H85" s="121"/>
    </row>
    <row r="86" spans="1:8" ht="18" customHeight="1">
      <c r="A86" s="314"/>
      <c r="B86" s="113" t="s">
        <v>528</v>
      </c>
      <c r="C86" s="114"/>
      <c r="D86" s="325"/>
      <c r="E86" s="325"/>
      <c r="F86" s="112" t="s">
        <v>529</v>
      </c>
      <c r="G86" s="114"/>
      <c r="H86" s="115"/>
    </row>
    <row r="87" spans="1:8" ht="18" customHeight="1">
      <c r="A87" s="314"/>
      <c r="B87" s="334" t="s">
        <v>544</v>
      </c>
      <c r="C87" s="334"/>
      <c r="D87" s="348"/>
      <c r="E87" s="348"/>
      <c r="F87" s="334" t="s">
        <v>545</v>
      </c>
      <c r="G87" s="334"/>
      <c r="H87" s="336"/>
    </row>
    <row r="88" spans="1:8" ht="18" customHeight="1">
      <c r="A88" s="314">
        <v>12</v>
      </c>
      <c r="B88" s="315"/>
      <c r="C88" s="316"/>
      <c r="D88" s="321"/>
      <c r="E88" s="322"/>
      <c r="F88" s="323"/>
      <c r="G88" s="324"/>
      <c r="H88" s="337"/>
    </row>
    <row r="89" spans="1:8" ht="18" customHeight="1">
      <c r="A89" s="314"/>
      <c r="B89" s="317"/>
      <c r="C89" s="318"/>
      <c r="D89" s="340"/>
      <c r="E89" s="341"/>
      <c r="F89" s="344" t="s">
        <v>547</v>
      </c>
      <c r="G89" s="345"/>
      <c r="H89" s="338"/>
    </row>
    <row r="90" spans="1:8" ht="18" customHeight="1">
      <c r="A90" s="314"/>
      <c r="B90" s="319"/>
      <c r="C90" s="320"/>
      <c r="D90" s="342"/>
      <c r="E90" s="343"/>
      <c r="F90" s="346"/>
      <c r="G90" s="347"/>
      <c r="H90" s="339"/>
    </row>
    <row r="91" spans="1:8" ht="18" customHeight="1">
      <c r="A91" s="314"/>
      <c r="B91" s="117" t="s">
        <v>525</v>
      </c>
      <c r="C91" s="118"/>
      <c r="D91" s="119" t="s">
        <v>526</v>
      </c>
      <c r="E91" s="118"/>
      <c r="F91" s="119" t="s">
        <v>527</v>
      </c>
      <c r="G91" s="120"/>
      <c r="H91" s="121"/>
    </row>
    <row r="92" spans="1:8" ht="18" customHeight="1">
      <c r="A92" s="314"/>
      <c r="B92" s="113" t="s">
        <v>528</v>
      </c>
      <c r="C92" s="114"/>
      <c r="D92" s="325"/>
      <c r="E92" s="325"/>
      <c r="F92" s="112" t="s">
        <v>529</v>
      </c>
      <c r="G92" s="114"/>
      <c r="H92" s="115"/>
    </row>
    <row r="93" spans="1:8" ht="18" customHeight="1">
      <c r="A93" s="314"/>
      <c r="B93" s="334" t="s">
        <v>544</v>
      </c>
      <c r="C93" s="334"/>
      <c r="D93" s="348"/>
      <c r="E93" s="348"/>
      <c r="F93" s="334" t="s">
        <v>545</v>
      </c>
      <c r="G93" s="334"/>
      <c r="H93" s="336"/>
    </row>
    <row r="94" spans="1:8" ht="18" customHeight="1">
      <c r="A94" s="314">
        <v>13</v>
      </c>
      <c r="B94" s="315"/>
      <c r="C94" s="316"/>
      <c r="D94" s="321"/>
      <c r="E94" s="322"/>
      <c r="F94" s="323"/>
      <c r="G94" s="324"/>
      <c r="H94" s="337"/>
    </row>
    <row r="95" spans="1:8" ht="18" customHeight="1">
      <c r="A95" s="314"/>
      <c r="B95" s="317"/>
      <c r="C95" s="318"/>
      <c r="D95" s="340"/>
      <c r="E95" s="341"/>
      <c r="F95" s="344" t="s">
        <v>547</v>
      </c>
      <c r="G95" s="345"/>
      <c r="H95" s="338"/>
    </row>
    <row r="96" spans="1:8" ht="18" customHeight="1">
      <c r="A96" s="314"/>
      <c r="B96" s="319"/>
      <c r="C96" s="320"/>
      <c r="D96" s="342"/>
      <c r="E96" s="343"/>
      <c r="F96" s="346"/>
      <c r="G96" s="347"/>
      <c r="H96" s="339"/>
    </row>
    <row r="97" spans="1:8" ht="18" customHeight="1">
      <c r="A97" s="314"/>
      <c r="B97" s="117" t="s">
        <v>525</v>
      </c>
      <c r="C97" s="118"/>
      <c r="D97" s="119" t="s">
        <v>526</v>
      </c>
      <c r="E97" s="118"/>
      <c r="F97" s="119" t="s">
        <v>527</v>
      </c>
      <c r="G97" s="120"/>
      <c r="H97" s="121"/>
    </row>
    <row r="98" spans="1:8" ht="18" customHeight="1">
      <c r="A98" s="314"/>
      <c r="B98" s="113" t="s">
        <v>528</v>
      </c>
      <c r="C98" s="114"/>
      <c r="D98" s="325"/>
      <c r="E98" s="325"/>
      <c r="F98" s="112" t="s">
        <v>529</v>
      </c>
      <c r="G98" s="114"/>
      <c r="H98" s="115"/>
    </row>
    <row r="99" spans="1:8" ht="18" customHeight="1">
      <c r="A99" s="314"/>
      <c r="B99" s="334" t="s">
        <v>544</v>
      </c>
      <c r="C99" s="334"/>
      <c r="D99" s="348"/>
      <c r="E99" s="348"/>
      <c r="F99" s="334" t="s">
        <v>545</v>
      </c>
      <c r="G99" s="334"/>
      <c r="H99" s="336"/>
    </row>
    <row r="100" spans="1:8" ht="18" customHeight="1">
      <c r="A100" s="314">
        <v>14</v>
      </c>
      <c r="B100" s="315"/>
      <c r="C100" s="316"/>
      <c r="D100" s="321"/>
      <c r="E100" s="322"/>
      <c r="F100" s="323"/>
      <c r="G100" s="324"/>
      <c r="H100" s="337"/>
    </row>
    <row r="101" spans="1:8" ht="18" customHeight="1">
      <c r="A101" s="314"/>
      <c r="B101" s="317"/>
      <c r="C101" s="318"/>
      <c r="D101" s="340"/>
      <c r="E101" s="341"/>
      <c r="F101" s="344" t="s">
        <v>547</v>
      </c>
      <c r="G101" s="345"/>
      <c r="H101" s="338"/>
    </row>
    <row r="102" spans="1:8" ht="18" customHeight="1">
      <c r="A102" s="314"/>
      <c r="B102" s="319"/>
      <c r="C102" s="320"/>
      <c r="D102" s="342"/>
      <c r="E102" s="343"/>
      <c r="F102" s="346"/>
      <c r="G102" s="347"/>
      <c r="H102" s="339"/>
    </row>
    <row r="103" spans="1:8" ht="18" customHeight="1">
      <c r="A103" s="314"/>
      <c r="B103" s="117" t="s">
        <v>525</v>
      </c>
      <c r="C103" s="118"/>
      <c r="D103" s="119" t="s">
        <v>526</v>
      </c>
      <c r="E103" s="118"/>
      <c r="F103" s="119" t="s">
        <v>527</v>
      </c>
      <c r="G103" s="120"/>
      <c r="H103" s="121"/>
    </row>
    <row r="104" spans="1:8" ht="18" customHeight="1">
      <c r="A104" s="314"/>
      <c r="B104" s="113" t="s">
        <v>528</v>
      </c>
      <c r="C104" s="114"/>
      <c r="D104" s="325"/>
      <c r="E104" s="325"/>
      <c r="F104" s="112" t="s">
        <v>529</v>
      </c>
      <c r="G104" s="114"/>
      <c r="H104" s="115"/>
    </row>
    <row r="105" spans="1:8" ht="18" customHeight="1">
      <c r="A105" s="314"/>
      <c r="B105" s="334" t="s">
        <v>544</v>
      </c>
      <c r="C105" s="334"/>
      <c r="D105" s="348"/>
      <c r="E105" s="348"/>
      <c r="F105" s="334" t="s">
        <v>545</v>
      </c>
      <c r="G105" s="334"/>
      <c r="H105" s="336"/>
    </row>
    <row r="106" spans="1:8" ht="18" customHeight="1">
      <c r="A106" s="314">
        <v>15</v>
      </c>
      <c r="B106" s="315"/>
      <c r="C106" s="316"/>
      <c r="D106" s="321"/>
      <c r="E106" s="322"/>
      <c r="F106" s="323"/>
      <c r="G106" s="324"/>
      <c r="H106" s="337"/>
    </row>
    <row r="107" spans="1:8" ht="18" customHeight="1">
      <c r="A107" s="314"/>
      <c r="B107" s="317"/>
      <c r="C107" s="318"/>
      <c r="D107" s="340"/>
      <c r="E107" s="341"/>
      <c r="F107" s="344" t="s">
        <v>547</v>
      </c>
      <c r="G107" s="345"/>
      <c r="H107" s="338"/>
    </row>
    <row r="108" spans="1:8" ht="18" customHeight="1">
      <c r="A108" s="314"/>
      <c r="B108" s="319"/>
      <c r="C108" s="320"/>
      <c r="D108" s="342"/>
      <c r="E108" s="343"/>
      <c r="F108" s="346"/>
      <c r="G108" s="347"/>
      <c r="H108" s="339"/>
    </row>
    <row r="109" spans="1:8" ht="18" customHeight="1">
      <c r="A109" s="314"/>
      <c r="B109" s="117" t="s">
        <v>525</v>
      </c>
      <c r="C109" s="118"/>
      <c r="D109" s="119" t="s">
        <v>526</v>
      </c>
      <c r="E109" s="118"/>
      <c r="F109" s="119" t="s">
        <v>527</v>
      </c>
      <c r="G109" s="120"/>
      <c r="H109" s="121"/>
    </row>
    <row r="110" spans="1:8" ht="18" customHeight="1">
      <c r="A110" s="314"/>
      <c r="B110" s="113" t="s">
        <v>528</v>
      </c>
      <c r="C110" s="114"/>
      <c r="D110" s="325"/>
      <c r="E110" s="325"/>
      <c r="F110" s="112" t="s">
        <v>529</v>
      </c>
      <c r="G110" s="114"/>
      <c r="H110" s="115"/>
    </row>
    <row r="111" spans="1:8" ht="18" customHeight="1">
      <c r="A111" s="314"/>
      <c r="B111" s="334" t="s">
        <v>544</v>
      </c>
      <c r="C111" s="334"/>
      <c r="D111" s="335"/>
      <c r="E111" s="335"/>
      <c r="F111" s="334" t="s">
        <v>545</v>
      </c>
      <c r="G111" s="334"/>
      <c r="H111" s="336"/>
    </row>
    <row r="112" spans="1:8" ht="27" customHeight="1">
      <c r="A112" s="375" t="s">
        <v>548</v>
      </c>
      <c r="B112" s="376"/>
      <c r="C112" s="128">
        <f>C73+COUNTA(B82:B111)-15</f>
        <v>5</v>
      </c>
      <c r="D112" s="109" t="s">
        <v>549</v>
      </c>
      <c r="E112" s="377" t="s">
        <v>176</v>
      </c>
      <c r="F112" s="377"/>
      <c r="G112" s="371">
        <f>G73+H82+H88+H94+H100+H106</f>
        <v>46839640</v>
      </c>
      <c r="H112" s="372"/>
    </row>
    <row r="113" spans="1:8" ht="19.5" customHeight="1">
      <c r="A113" s="313" t="s">
        <v>550</v>
      </c>
      <c r="B113" s="313"/>
      <c r="C113" s="313"/>
      <c r="D113" s="313" t="s">
        <v>551</v>
      </c>
      <c r="E113" s="313"/>
      <c r="F113" s="313"/>
      <c r="G113" s="313"/>
      <c r="H113" s="313"/>
    </row>
    <row r="114" spans="1:8" ht="19.5" customHeight="1">
      <c r="A114" s="355"/>
      <c r="B114" s="355"/>
      <c r="C114" s="355"/>
      <c r="D114" s="349"/>
      <c r="E114" s="350"/>
      <c r="F114" s="350"/>
      <c r="G114" s="350"/>
      <c r="H114" s="381"/>
    </row>
    <row r="115" spans="1:8" ht="19.5" customHeight="1" thickBot="1">
      <c r="A115" s="388"/>
      <c r="B115" s="388"/>
      <c r="C115" s="388"/>
      <c r="D115" s="389"/>
      <c r="E115" s="389"/>
      <c r="F115" s="389"/>
      <c r="G115" s="389"/>
      <c r="H115" s="389"/>
    </row>
    <row r="116" spans="1:8" ht="16.5" customHeight="1" thickTop="1">
      <c r="A116" s="311" t="s">
        <v>613</v>
      </c>
      <c r="B116" s="311"/>
      <c r="C116" s="311"/>
      <c r="D116" s="311"/>
      <c r="E116" s="311"/>
      <c r="F116" s="311"/>
      <c r="G116" s="311"/>
      <c r="H116" s="311"/>
    </row>
    <row r="117" spans="1:8" ht="16.5" customHeight="1">
      <c r="A117" s="312" t="s">
        <v>614</v>
      </c>
      <c r="B117" s="312"/>
      <c r="C117" s="312"/>
      <c r="D117" s="312"/>
      <c r="E117" s="312"/>
      <c r="F117" s="312"/>
      <c r="G117" s="312"/>
      <c r="H117" s="312"/>
    </row>
    <row r="118" spans="1:8" ht="21" customHeight="1">
      <c r="A118" s="390" t="s">
        <v>559</v>
      </c>
      <c r="B118" s="390"/>
      <c r="C118" s="390"/>
      <c r="D118" s="390"/>
      <c r="E118" s="390"/>
      <c r="F118" s="390"/>
      <c r="G118" s="390"/>
      <c r="H118" s="390"/>
    </row>
    <row r="119" spans="1:8" ht="21" customHeight="1">
      <c r="A119" s="327" t="s">
        <v>546</v>
      </c>
      <c r="B119" s="327"/>
      <c r="C119" s="327"/>
      <c r="D119" s="327"/>
      <c r="E119" s="327"/>
      <c r="F119" s="327"/>
      <c r="G119" s="327"/>
      <c r="H119" s="116">
        <f>H2</f>
        <v>38322</v>
      </c>
    </row>
    <row r="120" spans="1:8" ht="30" customHeight="1">
      <c r="A120" s="14" t="s">
        <v>168</v>
      </c>
      <c r="B120" s="313" t="s">
        <v>169</v>
      </c>
      <c r="C120" s="313"/>
      <c r="D120" s="313" t="s">
        <v>172</v>
      </c>
      <c r="E120" s="313"/>
      <c r="F120" s="313" t="s">
        <v>171</v>
      </c>
      <c r="G120" s="313"/>
      <c r="H120" s="111" t="s">
        <v>524</v>
      </c>
    </row>
    <row r="121" spans="1:8" ht="18" customHeight="1">
      <c r="A121" s="314">
        <v>16</v>
      </c>
      <c r="B121" s="315"/>
      <c r="C121" s="316"/>
      <c r="D121" s="321"/>
      <c r="E121" s="322"/>
      <c r="F121" s="323"/>
      <c r="G121" s="324"/>
      <c r="H121" s="337"/>
    </row>
    <row r="122" spans="1:8" ht="18" customHeight="1">
      <c r="A122" s="314"/>
      <c r="B122" s="317"/>
      <c r="C122" s="318"/>
      <c r="D122" s="340"/>
      <c r="E122" s="341"/>
      <c r="F122" s="344" t="s">
        <v>547</v>
      </c>
      <c r="G122" s="345"/>
      <c r="H122" s="338"/>
    </row>
    <row r="123" spans="1:8" ht="18" customHeight="1">
      <c r="A123" s="314"/>
      <c r="B123" s="319"/>
      <c r="C123" s="320"/>
      <c r="D123" s="342"/>
      <c r="E123" s="343"/>
      <c r="F123" s="346"/>
      <c r="G123" s="347"/>
      <c r="H123" s="339"/>
    </row>
    <row r="124" spans="1:8" ht="18" customHeight="1">
      <c r="A124" s="314"/>
      <c r="B124" s="117" t="s">
        <v>525</v>
      </c>
      <c r="C124" s="118"/>
      <c r="D124" s="119" t="s">
        <v>526</v>
      </c>
      <c r="E124" s="118"/>
      <c r="F124" s="119" t="s">
        <v>527</v>
      </c>
      <c r="G124" s="120"/>
      <c r="H124" s="121"/>
    </row>
    <row r="125" spans="1:8" ht="18" customHeight="1">
      <c r="A125" s="314"/>
      <c r="B125" s="113" t="s">
        <v>528</v>
      </c>
      <c r="C125" s="114"/>
      <c r="D125" s="325"/>
      <c r="E125" s="325"/>
      <c r="F125" s="112" t="s">
        <v>529</v>
      </c>
      <c r="G125" s="114"/>
      <c r="H125" s="115"/>
    </row>
    <row r="126" spans="1:8" ht="18" customHeight="1">
      <c r="A126" s="314"/>
      <c r="B126" s="334" t="s">
        <v>544</v>
      </c>
      <c r="C126" s="334"/>
      <c r="D126" s="348"/>
      <c r="E126" s="348"/>
      <c r="F126" s="334" t="s">
        <v>545</v>
      </c>
      <c r="G126" s="334"/>
      <c r="H126" s="336"/>
    </row>
    <row r="127" spans="1:8" ht="18" customHeight="1">
      <c r="A127" s="314">
        <v>17</v>
      </c>
      <c r="B127" s="315"/>
      <c r="C127" s="316"/>
      <c r="D127" s="321"/>
      <c r="E127" s="322"/>
      <c r="F127" s="323"/>
      <c r="G127" s="324"/>
      <c r="H127" s="337"/>
    </row>
    <row r="128" spans="1:8" ht="18" customHeight="1">
      <c r="A128" s="314"/>
      <c r="B128" s="317"/>
      <c r="C128" s="318"/>
      <c r="D128" s="340"/>
      <c r="E128" s="341"/>
      <c r="F128" s="344" t="s">
        <v>547</v>
      </c>
      <c r="G128" s="345"/>
      <c r="H128" s="338"/>
    </row>
    <row r="129" spans="1:8" ht="18" customHeight="1">
      <c r="A129" s="314"/>
      <c r="B129" s="319"/>
      <c r="C129" s="320"/>
      <c r="D129" s="342"/>
      <c r="E129" s="343"/>
      <c r="F129" s="346"/>
      <c r="G129" s="347"/>
      <c r="H129" s="339"/>
    </row>
    <row r="130" spans="1:8" ht="18" customHeight="1">
      <c r="A130" s="314"/>
      <c r="B130" s="117" t="s">
        <v>525</v>
      </c>
      <c r="C130" s="118"/>
      <c r="D130" s="119" t="s">
        <v>526</v>
      </c>
      <c r="E130" s="118"/>
      <c r="F130" s="119" t="s">
        <v>527</v>
      </c>
      <c r="G130" s="120"/>
      <c r="H130" s="121"/>
    </row>
    <row r="131" spans="1:8" ht="18" customHeight="1">
      <c r="A131" s="314"/>
      <c r="B131" s="113" t="s">
        <v>528</v>
      </c>
      <c r="C131" s="114"/>
      <c r="D131" s="325"/>
      <c r="E131" s="325"/>
      <c r="F131" s="112" t="s">
        <v>529</v>
      </c>
      <c r="G131" s="114"/>
      <c r="H131" s="115"/>
    </row>
    <row r="132" spans="1:8" ht="18" customHeight="1">
      <c r="A132" s="314"/>
      <c r="B132" s="334" t="s">
        <v>544</v>
      </c>
      <c r="C132" s="334"/>
      <c r="D132" s="348"/>
      <c r="E132" s="348"/>
      <c r="F132" s="334" t="s">
        <v>545</v>
      </c>
      <c r="G132" s="334"/>
      <c r="H132" s="336"/>
    </row>
    <row r="133" spans="1:8" ht="18" customHeight="1">
      <c r="A133" s="314">
        <v>18</v>
      </c>
      <c r="B133" s="391"/>
      <c r="C133" s="392"/>
      <c r="D133" s="321"/>
      <c r="E133" s="322"/>
      <c r="F133" s="323"/>
      <c r="G133" s="324"/>
      <c r="H133" s="337"/>
    </row>
    <row r="134" spans="1:8" ht="18" customHeight="1">
      <c r="A134" s="314"/>
      <c r="B134" s="393"/>
      <c r="C134" s="394"/>
      <c r="D134" s="340"/>
      <c r="E134" s="341"/>
      <c r="F134" s="344" t="s">
        <v>547</v>
      </c>
      <c r="G134" s="345"/>
      <c r="H134" s="338"/>
    </row>
    <row r="135" spans="1:8" ht="18" customHeight="1">
      <c r="A135" s="314"/>
      <c r="B135" s="395"/>
      <c r="C135" s="396"/>
      <c r="D135" s="342"/>
      <c r="E135" s="343"/>
      <c r="F135" s="346"/>
      <c r="G135" s="347"/>
      <c r="H135" s="339"/>
    </row>
    <row r="136" spans="1:8" ht="18" customHeight="1">
      <c r="A136" s="314"/>
      <c r="B136" s="117" t="s">
        <v>525</v>
      </c>
      <c r="C136" s="118"/>
      <c r="D136" s="119" t="s">
        <v>526</v>
      </c>
      <c r="E136" s="118"/>
      <c r="F136" s="119" t="s">
        <v>527</v>
      </c>
      <c r="G136" s="120"/>
      <c r="H136" s="121"/>
    </row>
    <row r="137" spans="1:8" ht="18" customHeight="1">
      <c r="A137" s="314"/>
      <c r="B137" s="113" t="s">
        <v>528</v>
      </c>
      <c r="C137" s="114"/>
      <c r="D137" s="325"/>
      <c r="E137" s="325"/>
      <c r="F137" s="112" t="s">
        <v>529</v>
      </c>
      <c r="G137" s="114"/>
      <c r="H137" s="115"/>
    </row>
    <row r="138" spans="1:8" ht="18" customHeight="1">
      <c r="A138" s="314"/>
      <c r="B138" s="334" t="s">
        <v>544</v>
      </c>
      <c r="C138" s="334"/>
      <c r="D138" s="348"/>
      <c r="E138" s="348"/>
      <c r="F138" s="334" t="s">
        <v>545</v>
      </c>
      <c r="G138" s="334"/>
      <c r="H138" s="336"/>
    </row>
    <row r="139" spans="1:8" ht="18" customHeight="1">
      <c r="A139" s="314">
        <v>19</v>
      </c>
      <c r="B139" s="315"/>
      <c r="C139" s="316"/>
      <c r="D139" s="321"/>
      <c r="E139" s="322"/>
      <c r="F139" s="323"/>
      <c r="G139" s="324"/>
      <c r="H139" s="337"/>
    </row>
    <row r="140" spans="1:8" ht="18" customHeight="1">
      <c r="A140" s="314"/>
      <c r="B140" s="317"/>
      <c r="C140" s="318"/>
      <c r="D140" s="340"/>
      <c r="E140" s="341"/>
      <c r="F140" s="344" t="s">
        <v>547</v>
      </c>
      <c r="G140" s="345"/>
      <c r="H140" s="338"/>
    </row>
    <row r="141" spans="1:8" ht="18" customHeight="1">
      <c r="A141" s="314"/>
      <c r="B141" s="319"/>
      <c r="C141" s="320"/>
      <c r="D141" s="342"/>
      <c r="E141" s="343"/>
      <c r="F141" s="346"/>
      <c r="G141" s="347"/>
      <c r="H141" s="339"/>
    </row>
    <row r="142" spans="1:8" ht="18" customHeight="1">
      <c r="A142" s="314"/>
      <c r="B142" s="117" t="s">
        <v>525</v>
      </c>
      <c r="C142" s="118"/>
      <c r="D142" s="119" t="s">
        <v>526</v>
      </c>
      <c r="E142" s="118"/>
      <c r="F142" s="119" t="s">
        <v>527</v>
      </c>
      <c r="G142" s="120"/>
      <c r="H142" s="121"/>
    </row>
    <row r="143" spans="1:8" ht="18" customHeight="1">
      <c r="A143" s="314"/>
      <c r="B143" s="113" t="s">
        <v>528</v>
      </c>
      <c r="C143" s="114"/>
      <c r="D143" s="325"/>
      <c r="E143" s="325"/>
      <c r="F143" s="112" t="s">
        <v>529</v>
      </c>
      <c r="G143" s="114"/>
      <c r="H143" s="115"/>
    </row>
    <row r="144" spans="1:8" ht="18" customHeight="1">
      <c r="A144" s="314"/>
      <c r="B144" s="334" t="s">
        <v>544</v>
      </c>
      <c r="C144" s="334"/>
      <c r="D144" s="348"/>
      <c r="E144" s="348"/>
      <c r="F144" s="334" t="s">
        <v>545</v>
      </c>
      <c r="G144" s="334"/>
      <c r="H144" s="336"/>
    </row>
    <row r="145" spans="1:8" ht="18" customHeight="1">
      <c r="A145" s="314">
        <v>20</v>
      </c>
      <c r="B145" s="315"/>
      <c r="C145" s="316"/>
      <c r="D145" s="321"/>
      <c r="E145" s="322"/>
      <c r="F145" s="323"/>
      <c r="G145" s="324"/>
      <c r="H145" s="337"/>
    </row>
    <row r="146" spans="1:8" ht="18" customHeight="1">
      <c r="A146" s="314"/>
      <c r="B146" s="317"/>
      <c r="C146" s="318"/>
      <c r="D146" s="340"/>
      <c r="E146" s="341"/>
      <c r="F146" s="344" t="s">
        <v>547</v>
      </c>
      <c r="G146" s="345"/>
      <c r="H146" s="338"/>
    </row>
    <row r="147" spans="1:8" ht="18" customHeight="1">
      <c r="A147" s="314"/>
      <c r="B147" s="319"/>
      <c r="C147" s="320"/>
      <c r="D147" s="342"/>
      <c r="E147" s="343"/>
      <c r="F147" s="346"/>
      <c r="G147" s="347"/>
      <c r="H147" s="339"/>
    </row>
    <row r="148" spans="1:8" ht="18" customHeight="1">
      <c r="A148" s="314"/>
      <c r="B148" s="117" t="s">
        <v>525</v>
      </c>
      <c r="C148" s="118"/>
      <c r="D148" s="119" t="s">
        <v>526</v>
      </c>
      <c r="E148" s="118"/>
      <c r="F148" s="119" t="s">
        <v>527</v>
      </c>
      <c r="G148" s="120"/>
      <c r="H148" s="121"/>
    </row>
    <row r="149" spans="1:8" ht="18" customHeight="1">
      <c r="A149" s="314"/>
      <c r="B149" s="113" t="s">
        <v>528</v>
      </c>
      <c r="C149" s="114"/>
      <c r="D149" s="325"/>
      <c r="E149" s="325"/>
      <c r="F149" s="112" t="s">
        <v>529</v>
      </c>
      <c r="G149" s="114"/>
      <c r="H149" s="115"/>
    </row>
    <row r="150" spans="1:8" ht="18" customHeight="1">
      <c r="A150" s="314"/>
      <c r="B150" s="334" t="s">
        <v>544</v>
      </c>
      <c r="C150" s="334"/>
      <c r="D150" s="335"/>
      <c r="E150" s="335"/>
      <c r="F150" s="334" t="s">
        <v>545</v>
      </c>
      <c r="G150" s="334"/>
      <c r="H150" s="336"/>
    </row>
    <row r="151" spans="1:8" ht="27" customHeight="1">
      <c r="A151" s="375" t="s">
        <v>548</v>
      </c>
      <c r="B151" s="376"/>
      <c r="C151" s="128">
        <f>C112+COUNTA(B121:B150)-15</f>
        <v>5</v>
      </c>
      <c r="D151" s="109" t="s">
        <v>549</v>
      </c>
      <c r="E151" s="377" t="s">
        <v>176</v>
      </c>
      <c r="F151" s="377"/>
      <c r="G151" s="371">
        <f>G112+H121+H127+H133+H139+H145</f>
        <v>46839640</v>
      </c>
      <c r="H151" s="372"/>
    </row>
    <row r="152" spans="1:8" ht="19.5" customHeight="1">
      <c r="A152" s="313" t="s">
        <v>550</v>
      </c>
      <c r="B152" s="313"/>
      <c r="C152" s="313"/>
      <c r="D152" s="313" t="s">
        <v>551</v>
      </c>
      <c r="E152" s="313"/>
      <c r="F152" s="313"/>
      <c r="G152" s="313"/>
      <c r="H152" s="313"/>
    </row>
    <row r="153" spans="1:8" ht="19.5" customHeight="1">
      <c r="A153" s="355"/>
      <c r="B153" s="355"/>
      <c r="C153" s="355"/>
      <c r="D153" s="349"/>
      <c r="E153" s="350"/>
      <c r="F153" s="350"/>
      <c r="G153" s="350"/>
      <c r="H153" s="381"/>
    </row>
    <row r="154" spans="1:8" ht="19.5" customHeight="1" thickBot="1">
      <c r="A154" s="388"/>
      <c r="B154" s="388"/>
      <c r="C154" s="388"/>
      <c r="D154" s="389"/>
      <c r="E154" s="389"/>
      <c r="F154" s="389"/>
      <c r="G154" s="389"/>
      <c r="H154" s="389"/>
    </row>
    <row r="155" spans="1:8" ht="16.5" customHeight="1" thickTop="1">
      <c r="A155" s="311" t="s">
        <v>613</v>
      </c>
      <c r="B155" s="311"/>
      <c r="C155" s="311"/>
      <c r="D155" s="311"/>
      <c r="E155" s="311"/>
      <c r="F155" s="311"/>
      <c r="G155" s="311"/>
      <c r="H155" s="311"/>
    </row>
    <row r="156" spans="1:8" ht="16.5" customHeight="1">
      <c r="A156" s="312" t="s">
        <v>614</v>
      </c>
      <c r="B156" s="312"/>
      <c r="C156" s="312"/>
      <c r="D156" s="312"/>
      <c r="E156" s="312"/>
      <c r="F156" s="312"/>
      <c r="G156" s="312"/>
      <c r="H156" s="312"/>
    </row>
    <row r="158" ht="19.5" customHeight="1">
      <c r="A158" s="226" t="s">
        <v>662</v>
      </c>
    </row>
  </sheetData>
  <sheetProtection/>
  <mergeCells count="304">
    <mergeCell ref="D150:E150"/>
    <mergeCell ref="A154:C154"/>
    <mergeCell ref="D154:H154"/>
    <mergeCell ref="A152:C152"/>
    <mergeCell ref="D152:H152"/>
    <mergeCell ref="A153:C153"/>
    <mergeCell ref="D153:H153"/>
    <mergeCell ref="F150:H150"/>
    <mergeCell ref="F147:G147"/>
    <mergeCell ref="A151:B151"/>
    <mergeCell ref="E151:F151"/>
    <mergeCell ref="G151:H151"/>
    <mergeCell ref="A145:A150"/>
    <mergeCell ref="B145:C147"/>
    <mergeCell ref="D145:E145"/>
    <mergeCell ref="F145:G145"/>
    <mergeCell ref="D149:E149"/>
    <mergeCell ref="B150:C150"/>
    <mergeCell ref="H145:H147"/>
    <mergeCell ref="A139:A144"/>
    <mergeCell ref="B139:C141"/>
    <mergeCell ref="D139:E139"/>
    <mergeCell ref="F139:G139"/>
    <mergeCell ref="D143:E143"/>
    <mergeCell ref="B144:C144"/>
    <mergeCell ref="D146:E147"/>
    <mergeCell ref="F146:G146"/>
    <mergeCell ref="D144:E144"/>
    <mergeCell ref="F144:H144"/>
    <mergeCell ref="H139:H141"/>
    <mergeCell ref="D140:E141"/>
    <mergeCell ref="H133:H135"/>
    <mergeCell ref="D134:E135"/>
    <mergeCell ref="F134:G134"/>
    <mergeCell ref="F135:G135"/>
    <mergeCell ref="F140:G140"/>
    <mergeCell ref="F141:G141"/>
    <mergeCell ref="F128:G128"/>
    <mergeCell ref="F129:G129"/>
    <mergeCell ref="A133:A138"/>
    <mergeCell ref="B133:C135"/>
    <mergeCell ref="D133:E133"/>
    <mergeCell ref="F133:G133"/>
    <mergeCell ref="D137:E137"/>
    <mergeCell ref="B138:C138"/>
    <mergeCell ref="D138:E138"/>
    <mergeCell ref="F138:H138"/>
    <mergeCell ref="A127:A132"/>
    <mergeCell ref="B127:C129"/>
    <mergeCell ref="D127:E127"/>
    <mergeCell ref="F127:G127"/>
    <mergeCell ref="D131:E131"/>
    <mergeCell ref="B132:C132"/>
    <mergeCell ref="D132:E132"/>
    <mergeCell ref="F132:H132"/>
    <mergeCell ref="H127:H129"/>
    <mergeCell ref="D128:E129"/>
    <mergeCell ref="B126:C126"/>
    <mergeCell ref="D126:E126"/>
    <mergeCell ref="F126:H126"/>
    <mergeCell ref="H121:H123"/>
    <mergeCell ref="D122:E123"/>
    <mergeCell ref="F122:G122"/>
    <mergeCell ref="F123:G123"/>
    <mergeCell ref="A115:C115"/>
    <mergeCell ref="D115:H115"/>
    <mergeCell ref="A118:H118"/>
    <mergeCell ref="A119:G119"/>
    <mergeCell ref="A116:H116"/>
    <mergeCell ref="A117:H117"/>
    <mergeCell ref="A113:C113"/>
    <mergeCell ref="D113:H113"/>
    <mergeCell ref="A114:C114"/>
    <mergeCell ref="D114:H114"/>
    <mergeCell ref="A112:B112"/>
    <mergeCell ref="E112:F112"/>
    <mergeCell ref="G112:H112"/>
    <mergeCell ref="A106:A111"/>
    <mergeCell ref="B106:C108"/>
    <mergeCell ref="D106:E106"/>
    <mergeCell ref="F106:G106"/>
    <mergeCell ref="D110:E110"/>
    <mergeCell ref="B111:C111"/>
    <mergeCell ref="D111:E111"/>
    <mergeCell ref="F111:H111"/>
    <mergeCell ref="H106:H108"/>
    <mergeCell ref="D107:E108"/>
    <mergeCell ref="F107:G107"/>
    <mergeCell ref="F108:G108"/>
    <mergeCell ref="H100:H102"/>
    <mergeCell ref="D101:E102"/>
    <mergeCell ref="F101:G101"/>
    <mergeCell ref="F102:G102"/>
    <mergeCell ref="A100:A105"/>
    <mergeCell ref="B100:C102"/>
    <mergeCell ref="D100:E100"/>
    <mergeCell ref="F100:G100"/>
    <mergeCell ref="D104:E104"/>
    <mergeCell ref="B105:C105"/>
    <mergeCell ref="D105:E105"/>
    <mergeCell ref="F105:H105"/>
    <mergeCell ref="D99:E99"/>
    <mergeCell ref="F99:H99"/>
    <mergeCell ref="H94:H96"/>
    <mergeCell ref="D95:E96"/>
    <mergeCell ref="F95:G95"/>
    <mergeCell ref="F96:G96"/>
    <mergeCell ref="F89:G89"/>
    <mergeCell ref="F90:G90"/>
    <mergeCell ref="F83:G83"/>
    <mergeCell ref="F84:G84"/>
    <mergeCell ref="A94:A99"/>
    <mergeCell ref="B94:C96"/>
    <mergeCell ref="D94:E94"/>
    <mergeCell ref="F94:G94"/>
    <mergeCell ref="D98:E98"/>
    <mergeCell ref="B99:C99"/>
    <mergeCell ref="A88:A93"/>
    <mergeCell ref="B88:C90"/>
    <mergeCell ref="D88:E88"/>
    <mergeCell ref="F88:G88"/>
    <mergeCell ref="D92:E92"/>
    <mergeCell ref="B93:C93"/>
    <mergeCell ref="D93:E93"/>
    <mergeCell ref="F93:H93"/>
    <mergeCell ref="H88:H90"/>
    <mergeCell ref="D89:E90"/>
    <mergeCell ref="A82:A87"/>
    <mergeCell ref="B82:C84"/>
    <mergeCell ref="D82:E82"/>
    <mergeCell ref="F82:G82"/>
    <mergeCell ref="D86:E86"/>
    <mergeCell ref="B87:C87"/>
    <mergeCell ref="D87:E87"/>
    <mergeCell ref="F87:H87"/>
    <mergeCell ref="H82:H84"/>
    <mergeCell ref="D83:E84"/>
    <mergeCell ref="A79:H79"/>
    <mergeCell ref="A80:G80"/>
    <mergeCell ref="B81:C81"/>
    <mergeCell ref="D81:E81"/>
    <mergeCell ref="F81:G81"/>
    <mergeCell ref="A75:C75"/>
    <mergeCell ref="D75:H75"/>
    <mergeCell ref="A76:C76"/>
    <mergeCell ref="D76:H76"/>
    <mergeCell ref="D71:E71"/>
    <mergeCell ref="B72:C72"/>
    <mergeCell ref="D72:E72"/>
    <mergeCell ref="A74:C74"/>
    <mergeCell ref="D74:H74"/>
    <mergeCell ref="D68:E69"/>
    <mergeCell ref="F68:G68"/>
    <mergeCell ref="F69:G69"/>
    <mergeCell ref="A73:B73"/>
    <mergeCell ref="E73:F73"/>
    <mergeCell ref="G73:H73"/>
    <mergeCell ref="A67:A72"/>
    <mergeCell ref="B67:C69"/>
    <mergeCell ref="D67:E67"/>
    <mergeCell ref="F67:G67"/>
    <mergeCell ref="F62:G62"/>
    <mergeCell ref="F63:G63"/>
    <mergeCell ref="F72:H72"/>
    <mergeCell ref="H67:H69"/>
    <mergeCell ref="A61:A66"/>
    <mergeCell ref="D65:E65"/>
    <mergeCell ref="B66:C66"/>
    <mergeCell ref="D66:E66"/>
    <mergeCell ref="F66:H66"/>
    <mergeCell ref="H61:H63"/>
    <mergeCell ref="D62:E63"/>
    <mergeCell ref="F56:G56"/>
    <mergeCell ref="F57:G57"/>
    <mergeCell ref="F50:G50"/>
    <mergeCell ref="F51:G51"/>
    <mergeCell ref="B61:C63"/>
    <mergeCell ref="D61:E61"/>
    <mergeCell ref="F61:G61"/>
    <mergeCell ref="A55:A60"/>
    <mergeCell ref="B55:C57"/>
    <mergeCell ref="D55:E55"/>
    <mergeCell ref="F55:G55"/>
    <mergeCell ref="D59:E59"/>
    <mergeCell ref="B60:C60"/>
    <mergeCell ref="D60:E60"/>
    <mergeCell ref="F60:H60"/>
    <mergeCell ref="H55:H57"/>
    <mergeCell ref="D56:E57"/>
    <mergeCell ref="A49:A54"/>
    <mergeCell ref="B49:C51"/>
    <mergeCell ref="D49:E49"/>
    <mergeCell ref="F49:G49"/>
    <mergeCell ref="D53:E53"/>
    <mergeCell ref="B54:C54"/>
    <mergeCell ref="D54:E54"/>
    <mergeCell ref="F54:H54"/>
    <mergeCell ref="H49:H51"/>
    <mergeCell ref="D50:E51"/>
    <mergeCell ref="B48:C48"/>
    <mergeCell ref="D48:E48"/>
    <mergeCell ref="F48:H48"/>
    <mergeCell ref="H43:H45"/>
    <mergeCell ref="D44:E45"/>
    <mergeCell ref="F44:G44"/>
    <mergeCell ref="F45:G45"/>
    <mergeCell ref="B43:C45"/>
    <mergeCell ref="D43:E43"/>
    <mergeCell ref="F43:G43"/>
    <mergeCell ref="D35:H35"/>
    <mergeCell ref="A35:C35"/>
    <mergeCell ref="A34:B34"/>
    <mergeCell ref="E34:F34"/>
    <mergeCell ref="G34:H34"/>
    <mergeCell ref="D8:E8"/>
    <mergeCell ref="B9:C9"/>
    <mergeCell ref="D9:E9"/>
    <mergeCell ref="D10:E10"/>
    <mergeCell ref="F9:H9"/>
    <mergeCell ref="F6:G6"/>
    <mergeCell ref="F5:G5"/>
    <mergeCell ref="A1:H1"/>
    <mergeCell ref="F3:G3"/>
    <mergeCell ref="B3:C3"/>
    <mergeCell ref="D3:E3"/>
    <mergeCell ref="A2:G2"/>
    <mergeCell ref="H4:H6"/>
    <mergeCell ref="A4:A9"/>
    <mergeCell ref="B4:C6"/>
    <mergeCell ref="D36:H36"/>
    <mergeCell ref="D37:H37"/>
    <mergeCell ref="A36:C36"/>
    <mergeCell ref="A37:C37"/>
    <mergeCell ref="D4:E4"/>
    <mergeCell ref="F4:G4"/>
    <mergeCell ref="D5:E6"/>
    <mergeCell ref="A10:A15"/>
    <mergeCell ref="B10:C12"/>
    <mergeCell ref="F10:G10"/>
    <mergeCell ref="D14:E14"/>
    <mergeCell ref="B15:C15"/>
    <mergeCell ref="D15:E15"/>
    <mergeCell ref="F15:H15"/>
    <mergeCell ref="H10:H12"/>
    <mergeCell ref="D11:E12"/>
    <mergeCell ref="F11:G11"/>
    <mergeCell ref="F12:G12"/>
    <mergeCell ref="A16:A21"/>
    <mergeCell ref="B16:C18"/>
    <mergeCell ref="D16:E16"/>
    <mergeCell ref="F16:G16"/>
    <mergeCell ref="D20:E20"/>
    <mergeCell ref="B21:C21"/>
    <mergeCell ref="D21:E21"/>
    <mergeCell ref="F21:H21"/>
    <mergeCell ref="H16:H18"/>
    <mergeCell ref="D17:E18"/>
    <mergeCell ref="F17:G17"/>
    <mergeCell ref="F18:G18"/>
    <mergeCell ref="A22:A27"/>
    <mergeCell ref="B22:C24"/>
    <mergeCell ref="D22:E22"/>
    <mergeCell ref="F22:G22"/>
    <mergeCell ref="D26:E26"/>
    <mergeCell ref="B27:C27"/>
    <mergeCell ref="D27:E27"/>
    <mergeCell ref="F27:H27"/>
    <mergeCell ref="D29:E30"/>
    <mergeCell ref="F29:G29"/>
    <mergeCell ref="F30:G30"/>
    <mergeCell ref="H22:H24"/>
    <mergeCell ref="D23:E24"/>
    <mergeCell ref="F23:G23"/>
    <mergeCell ref="F24:G24"/>
    <mergeCell ref="A28:A33"/>
    <mergeCell ref="B28:C30"/>
    <mergeCell ref="D28:E28"/>
    <mergeCell ref="A38:H38"/>
    <mergeCell ref="F28:G28"/>
    <mergeCell ref="D32:E32"/>
    <mergeCell ref="B33:C33"/>
    <mergeCell ref="D33:E33"/>
    <mergeCell ref="F33:H33"/>
    <mergeCell ref="H28:H30"/>
    <mergeCell ref="A39:H39"/>
    <mergeCell ref="A77:H77"/>
    <mergeCell ref="A78:H78"/>
    <mergeCell ref="A40:H40"/>
    <mergeCell ref="A41:G41"/>
    <mergeCell ref="B42:C42"/>
    <mergeCell ref="D42:E42"/>
    <mergeCell ref="F42:G42"/>
    <mergeCell ref="A43:A48"/>
    <mergeCell ref="D47:E47"/>
    <mergeCell ref="A155:H155"/>
    <mergeCell ref="A156:H156"/>
    <mergeCell ref="B120:C120"/>
    <mergeCell ref="D120:E120"/>
    <mergeCell ref="F120:G120"/>
    <mergeCell ref="A121:A126"/>
    <mergeCell ref="B121:C123"/>
    <mergeCell ref="D121:E121"/>
    <mergeCell ref="F121:G121"/>
    <mergeCell ref="D125:E125"/>
  </mergeCells>
  <conditionalFormatting sqref="C8 G7:G8 C14 G13:G14 C20 G19:G20 C26 G25:G26 G31:G32 C32 C53 C47 C59 C65 C71 C86 C92 C98 C104 C110 C125 C131 C137 C143 C149 G46:G47 G52:G53 G58:G59 G64:G65 G70:G71 G85:G86 G91:G92 G97:G98 G103:G104 G109:G110 G124:G125 G130:G131 G136:G137 G142:G143 G148:G149">
    <cfRule type="cellIs" priority="1" dxfId="5" operator="equal" stopIfTrue="1">
      <formula>"有"</formula>
    </cfRule>
  </conditionalFormatting>
  <dataValidations count="2">
    <dataValidation type="list" showInputMessage="1" showErrorMessage="1" sqref="C8 G7:G8 G142:G143 C14 G13:G14 C20 G19:G20 C26 G31:G32 G25:G26 C32 C149 C53 G46:G47 C47 G52:G53 C59 G58:G59 C65 G64:G65 C71 G70:G71 C86 G85:G86 C92 G91:G92 C98 G97:G98 C104 G103:G104 C110 G109:G110 C125 G124:G125 C131 G130:G131 C137 G136:G137 C143 G148:G149">
      <formula1>有無２</formula1>
    </dataValidation>
    <dataValidation type="list" allowBlank="1" showInputMessage="1" showErrorMessage="1" sqref="C7 C13 C19 C25 C31 C46 C52 C58 C64 C70 C85 C91 C97 C103 C109 C124 C130 C136 C142 C148">
      <formula1>負債原因欄</formula1>
    </dataValidation>
  </dataValidations>
  <printOptions horizontalCentered="1"/>
  <pageMargins left="1.1811023622047245" right="0.7874015748031497" top="1.3779527559055118" bottom="1.062992125984252" header="0.5118110236220472" footer="0.5118110236220472"/>
  <pageSetup horizontalDpi="600" verticalDpi="600" orientation="portrait" paperSize="9" r:id="rId2"/>
  <headerFooter alignWithMargins="0">
    <oddHeader>&amp;R債権者一覧表（一般用）</oddHead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N41"/>
  <sheetViews>
    <sheetView zoomScale="90" zoomScaleNormal="90" zoomScalePageLayoutView="0" workbookViewId="0" topLeftCell="A1">
      <selection activeCell="A1" sqref="A1:K1"/>
    </sheetView>
  </sheetViews>
  <sheetFormatPr defaultColWidth="9.00390625" defaultRowHeight="13.5"/>
  <cols>
    <col min="1" max="1" width="3.75390625" style="11" customWidth="1"/>
    <col min="2" max="2" width="15.25390625" style="11" customWidth="1"/>
    <col min="3" max="3" width="8.50390625" style="11" customWidth="1"/>
    <col min="4" max="4" width="5.625" style="11" customWidth="1"/>
    <col min="5" max="5" width="12.625" style="11" customWidth="1"/>
    <col min="6" max="6" width="9.625" style="11" customWidth="1"/>
    <col min="7" max="7" width="5.625" style="11" customWidth="1"/>
    <col min="8" max="8" width="9.75390625" style="11" customWidth="1"/>
    <col min="9" max="9" width="14.625" style="11" customWidth="1"/>
    <col min="10" max="10" width="9.625" style="11" customWidth="1"/>
    <col min="11" max="11" width="8.00390625" style="11" customWidth="1"/>
    <col min="12" max="12" width="12.25390625" style="11" bestFit="1" customWidth="1"/>
    <col min="13" max="13" width="15.50390625" style="11" bestFit="1" customWidth="1"/>
    <col min="14" max="14" width="15.625" style="11" bestFit="1" customWidth="1"/>
    <col min="15" max="16384" width="9.00390625" style="11" customWidth="1"/>
  </cols>
  <sheetData>
    <row r="1" spans="1:14" ht="30" customHeight="1">
      <c r="A1" s="397" t="s">
        <v>562</v>
      </c>
      <c r="B1" s="397"/>
      <c r="C1" s="397"/>
      <c r="D1" s="397"/>
      <c r="E1" s="397"/>
      <c r="F1" s="397"/>
      <c r="G1" s="397"/>
      <c r="H1" s="397"/>
      <c r="I1" s="397"/>
      <c r="J1" s="397"/>
      <c r="K1" s="397"/>
      <c r="L1" s="12"/>
      <c r="M1" s="12"/>
      <c r="N1" s="12"/>
    </row>
    <row r="2" spans="1:14" ht="19.5" customHeight="1">
      <c r="A2" s="435" t="s">
        <v>587</v>
      </c>
      <c r="B2" s="435"/>
      <c r="C2" s="435"/>
      <c r="D2" s="435"/>
      <c r="E2" s="435"/>
      <c r="F2" s="435"/>
      <c r="G2" s="435"/>
      <c r="H2" s="435"/>
      <c r="I2" s="435"/>
      <c r="J2" s="435"/>
      <c r="K2" s="435"/>
      <c r="L2" s="12"/>
      <c r="M2" s="12"/>
      <c r="N2" s="12"/>
    </row>
    <row r="3" spans="1:14" ht="19.5" customHeight="1">
      <c r="A3" s="434" t="s">
        <v>591</v>
      </c>
      <c r="B3" s="434"/>
      <c r="C3" s="434"/>
      <c r="D3" s="434"/>
      <c r="E3" s="434"/>
      <c r="F3" s="434"/>
      <c r="G3" s="434"/>
      <c r="H3" s="434"/>
      <c r="I3" s="434"/>
      <c r="J3" s="434"/>
      <c r="K3" s="434"/>
      <c r="L3" s="12"/>
      <c r="M3" s="12"/>
      <c r="N3" s="12"/>
    </row>
    <row r="4" spans="1:11" s="1" customFormat="1" ht="21" customHeight="1">
      <c r="A4" s="108" t="s">
        <v>423</v>
      </c>
      <c r="B4" s="4" t="s">
        <v>563</v>
      </c>
      <c r="C4" s="410" t="s">
        <v>552</v>
      </c>
      <c r="D4" s="411"/>
      <c r="E4" s="412"/>
      <c r="F4" s="410" t="s">
        <v>177</v>
      </c>
      <c r="G4" s="411"/>
      <c r="H4" s="412"/>
      <c r="I4" s="166" t="s">
        <v>584</v>
      </c>
      <c r="J4" s="404" t="s">
        <v>178</v>
      </c>
      <c r="K4" s="405"/>
    </row>
    <row r="5" spans="1:11" s="1" customFormat="1" ht="19.5" customHeight="1">
      <c r="A5" s="401">
        <v>1</v>
      </c>
      <c r="B5" s="398" t="s">
        <v>522</v>
      </c>
      <c r="C5" s="413">
        <v>1111111</v>
      </c>
      <c r="D5" s="414"/>
      <c r="E5" s="415"/>
      <c r="F5" s="419" t="s">
        <v>620</v>
      </c>
      <c r="G5" s="420"/>
      <c r="H5" s="421"/>
      <c r="I5" s="425">
        <v>38426</v>
      </c>
      <c r="J5" s="406">
        <v>120000</v>
      </c>
      <c r="K5" s="407"/>
    </row>
    <row r="6" spans="1:11" s="1" customFormat="1" ht="30" customHeight="1">
      <c r="A6" s="402"/>
      <c r="B6" s="399"/>
      <c r="C6" s="342" t="s">
        <v>553</v>
      </c>
      <c r="D6" s="416"/>
      <c r="E6" s="343"/>
      <c r="F6" s="422"/>
      <c r="G6" s="423"/>
      <c r="H6" s="424"/>
      <c r="I6" s="426"/>
      <c r="J6" s="408"/>
      <c r="K6" s="409"/>
    </row>
    <row r="7" spans="1:11" s="1" customFormat="1" ht="19.5" customHeight="1">
      <c r="A7" s="403"/>
      <c r="B7" s="400"/>
      <c r="C7" s="122" t="s">
        <v>585</v>
      </c>
      <c r="D7" s="123" t="s">
        <v>533</v>
      </c>
      <c r="E7" s="124"/>
      <c r="F7" s="125" t="s">
        <v>586</v>
      </c>
      <c r="G7" s="123" t="s">
        <v>533</v>
      </c>
      <c r="H7" s="124"/>
      <c r="I7" s="123"/>
      <c r="J7" s="417"/>
      <c r="K7" s="418"/>
    </row>
    <row r="8" spans="1:11" s="1" customFormat="1" ht="19.5" customHeight="1">
      <c r="A8" s="401">
        <v>2</v>
      </c>
      <c r="B8" s="398"/>
      <c r="C8" s="413"/>
      <c r="D8" s="414"/>
      <c r="E8" s="415"/>
      <c r="F8" s="419"/>
      <c r="G8" s="420"/>
      <c r="H8" s="421"/>
      <c r="I8" s="425"/>
      <c r="J8" s="406"/>
      <c r="K8" s="407"/>
    </row>
    <row r="9" spans="1:11" s="1" customFormat="1" ht="30" customHeight="1">
      <c r="A9" s="402"/>
      <c r="B9" s="399"/>
      <c r="C9" s="342"/>
      <c r="D9" s="416"/>
      <c r="E9" s="343"/>
      <c r="F9" s="422"/>
      <c r="G9" s="423"/>
      <c r="H9" s="424"/>
      <c r="I9" s="426"/>
      <c r="J9" s="408"/>
      <c r="K9" s="409"/>
    </row>
    <row r="10" spans="1:11" s="1" customFormat="1" ht="19.5" customHeight="1">
      <c r="A10" s="403"/>
      <c r="B10" s="400"/>
      <c r="C10" s="122" t="s">
        <v>585</v>
      </c>
      <c r="D10" s="123"/>
      <c r="E10" s="124"/>
      <c r="F10" s="125" t="s">
        <v>586</v>
      </c>
      <c r="G10" s="123"/>
      <c r="H10" s="124"/>
      <c r="I10" s="123"/>
      <c r="J10" s="417"/>
      <c r="K10" s="418"/>
    </row>
    <row r="11" spans="1:11" s="1" customFormat="1" ht="19.5" customHeight="1">
      <c r="A11" s="401">
        <v>3</v>
      </c>
      <c r="B11" s="398"/>
      <c r="C11" s="413"/>
      <c r="D11" s="414"/>
      <c r="E11" s="415"/>
      <c r="F11" s="419"/>
      <c r="G11" s="420"/>
      <c r="H11" s="421"/>
      <c r="I11" s="425"/>
      <c r="J11" s="406"/>
      <c r="K11" s="407"/>
    </row>
    <row r="12" spans="1:11" s="1" customFormat="1" ht="30" customHeight="1">
      <c r="A12" s="402"/>
      <c r="B12" s="399"/>
      <c r="C12" s="342"/>
      <c r="D12" s="416"/>
      <c r="E12" s="343"/>
      <c r="F12" s="422"/>
      <c r="G12" s="423"/>
      <c r="H12" s="424"/>
      <c r="I12" s="426"/>
      <c r="J12" s="408"/>
      <c r="K12" s="409"/>
    </row>
    <row r="13" spans="1:11" s="1" customFormat="1" ht="19.5" customHeight="1">
      <c r="A13" s="403"/>
      <c r="B13" s="400"/>
      <c r="C13" s="122" t="s">
        <v>585</v>
      </c>
      <c r="D13" s="123"/>
      <c r="E13" s="124"/>
      <c r="F13" s="125" t="s">
        <v>586</v>
      </c>
      <c r="G13" s="123"/>
      <c r="H13" s="124"/>
      <c r="I13" s="123"/>
      <c r="J13" s="417"/>
      <c r="K13" s="418"/>
    </row>
    <row r="14" spans="1:11" s="1" customFormat="1" ht="19.5" customHeight="1">
      <c r="A14" s="401">
        <v>4</v>
      </c>
      <c r="B14" s="398"/>
      <c r="C14" s="413"/>
      <c r="D14" s="414"/>
      <c r="E14" s="415"/>
      <c r="F14" s="419"/>
      <c r="G14" s="420"/>
      <c r="H14" s="421"/>
      <c r="I14" s="425"/>
      <c r="J14" s="406"/>
      <c r="K14" s="407"/>
    </row>
    <row r="15" spans="1:11" s="1" customFormat="1" ht="30" customHeight="1">
      <c r="A15" s="402"/>
      <c r="B15" s="399"/>
      <c r="C15" s="342"/>
      <c r="D15" s="416"/>
      <c r="E15" s="343"/>
      <c r="F15" s="422"/>
      <c r="G15" s="423"/>
      <c r="H15" s="424"/>
      <c r="I15" s="426"/>
      <c r="J15" s="408"/>
      <c r="K15" s="409"/>
    </row>
    <row r="16" spans="1:11" s="1" customFormat="1" ht="19.5" customHeight="1">
      <c r="A16" s="403"/>
      <c r="B16" s="400"/>
      <c r="C16" s="122" t="s">
        <v>585</v>
      </c>
      <c r="D16" s="123"/>
      <c r="E16" s="124"/>
      <c r="F16" s="125" t="s">
        <v>586</v>
      </c>
      <c r="G16" s="123"/>
      <c r="H16" s="124"/>
      <c r="I16" s="123"/>
      <c r="J16" s="417"/>
      <c r="K16" s="418"/>
    </row>
    <row r="17" spans="1:11" s="1" customFormat="1" ht="19.5" customHeight="1">
      <c r="A17" s="401">
        <v>5</v>
      </c>
      <c r="B17" s="398"/>
      <c r="C17" s="413"/>
      <c r="D17" s="414"/>
      <c r="E17" s="415"/>
      <c r="F17" s="419"/>
      <c r="G17" s="420"/>
      <c r="H17" s="421"/>
      <c r="I17" s="425"/>
      <c r="J17" s="406"/>
      <c r="K17" s="407"/>
    </row>
    <row r="18" spans="1:11" s="1" customFormat="1" ht="30" customHeight="1">
      <c r="A18" s="402"/>
      <c r="B18" s="399"/>
      <c r="C18" s="342"/>
      <c r="D18" s="416"/>
      <c r="E18" s="343"/>
      <c r="F18" s="422"/>
      <c r="G18" s="423"/>
      <c r="H18" s="424"/>
      <c r="I18" s="426"/>
      <c r="J18" s="408"/>
      <c r="K18" s="409"/>
    </row>
    <row r="19" spans="1:11" s="1" customFormat="1" ht="19.5" customHeight="1">
      <c r="A19" s="403"/>
      <c r="B19" s="400"/>
      <c r="C19" s="122" t="s">
        <v>585</v>
      </c>
      <c r="D19" s="123"/>
      <c r="E19" s="124"/>
      <c r="F19" s="125" t="s">
        <v>586</v>
      </c>
      <c r="G19" s="123"/>
      <c r="H19" s="124"/>
      <c r="I19" s="123"/>
      <c r="J19" s="417"/>
      <c r="K19" s="418"/>
    </row>
    <row r="20" spans="1:11" s="58" customFormat="1" ht="19.5" customHeight="1">
      <c r="A20" s="401">
        <v>6</v>
      </c>
      <c r="B20" s="398"/>
      <c r="C20" s="413"/>
      <c r="D20" s="414"/>
      <c r="E20" s="415"/>
      <c r="F20" s="419"/>
      <c r="G20" s="420"/>
      <c r="H20" s="421"/>
      <c r="I20" s="425"/>
      <c r="J20" s="406"/>
      <c r="K20" s="407"/>
    </row>
    <row r="21" spans="1:11" s="58" customFormat="1" ht="30" customHeight="1">
      <c r="A21" s="402"/>
      <c r="B21" s="399"/>
      <c r="C21" s="342"/>
      <c r="D21" s="416"/>
      <c r="E21" s="343"/>
      <c r="F21" s="422"/>
      <c r="G21" s="423"/>
      <c r="H21" s="424"/>
      <c r="I21" s="426"/>
      <c r="J21" s="408"/>
      <c r="K21" s="409"/>
    </row>
    <row r="22" spans="1:11" ht="19.5" customHeight="1">
      <c r="A22" s="403"/>
      <c r="B22" s="400"/>
      <c r="C22" s="122" t="s">
        <v>585</v>
      </c>
      <c r="D22" s="123"/>
      <c r="E22" s="124"/>
      <c r="F22" s="125" t="s">
        <v>586</v>
      </c>
      <c r="G22" s="123"/>
      <c r="H22" s="124"/>
      <c r="I22" s="123"/>
      <c r="J22" s="417"/>
      <c r="K22" s="418"/>
    </row>
    <row r="23" spans="1:11" s="74" customFormat="1" ht="19.5" customHeight="1">
      <c r="A23" s="401">
        <v>7</v>
      </c>
      <c r="B23" s="398"/>
      <c r="C23" s="413"/>
      <c r="D23" s="414"/>
      <c r="E23" s="415"/>
      <c r="F23" s="419"/>
      <c r="G23" s="420"/>
      <c r="H23" s="421"/>
      <c r="I23" s="425"/>
      <c r="J23" s="406"/>
      <c r="K23" s="407"/>
    </row>
    <row r="24" spans="1:11" s="74" customFormat="1" ht="30" customHeight="1">
      <c r="A24" s="402"/>
      <c r="B24" s="399"/>
      <c r="C24" s="342"/>
      <c r="D24" s="416"/>
      <c r="E24" s="343"/>
      <c r="F24" s="422"/>
      <c r="G24" s="423"/>
      <c r="H24" s="424"/>
      <c r="I24" s="426"/>
      <c r="J24" s="408"/>
      <c r="K24" s="409"/>
    </row>
    <row r="25" spans="1:11" s="74" customFormat="1" ht="19.5" customHeight="1">
      <c r="A25" s="403"/>
      <c r="B25" s="400"/>
      <c r="C25" s="122" t="s">
        <v>585</v>
      </c>
      <c r="D25" s="123"/>
      <c r="E25" s="124"/>
      <c r="F25" s="125" t="s">
        <v>586</v>
      </c>
      <c r="G25" s="123"/>
      <c r="H25" s="124"/>
      <c r="I25" s="123"/>
      <c r="J25" s="417"/>
      <c r="K25" s="418"/>
    </row>
    <row r="26" spans="1:11" s="74" customFormat="1" ht="19.5" customHeight="1">
      <c r="A26" s="401">
        <v>8</v>
      </c>
      <c r="B26" s="398"/>
      <c r="C26" s="413"/>
      <c r="D26" s="414"/>
      <c r="E26" s="415"/>
      <c r="F26" s="419"/>
      <c r="G26" s="420"/>
      <c r="H26" s="421"/>
      <c r="I26" s="425"/>
      <c r="J26" s="406"/>
      <c r="K26" s="407"/>
    </row>
    <row r="27" spans="1:11" s="74" customFormat="1" ht="31.5" customHeight="1">
      <c r="A27" s="402"/>
      <c r="B27" s="399"/>
      <c r="C27" s="342"/>
      <c r="D27" s="416"/>
      <c r="E27" s="343"/>
      <c r="F27" s="422"/>
      <c r="G27" s="423"/>
      <c r="H27" s="424"/>
      <c r="I27" s="426"/>
      <c r="J27" s="408"/>
      <c r="K27" s="409"/>
    </row>
    <row r="28" spans="1:11" s="74" customFormat="1" ht="19.5" customHeight="1">
      <c r="A28" s="403"/>
      <c r="B28" s="400"/>
      <c r="C28" s="122" t="s">
        <v>585</v>
      </c>
      <c r="D28" s="123"/>
      <c r="E28" s="124"/>
      <c r="F28" s="125" t="s">
        <v>586</v>
      </c>
      <c r="G28" s="123"/>
      <c r="H28" s="124"/>
      <c r="I28" s="123"/>
      <c r="J28" s="417"/>
      <c r="K28" s="418"/>
    </row>
    <row r="29" spans="1:11" s="74" customFormat="1" ht="19.5" customHeight="1">
      <c r="A29" s="401">
        <v>9</v>
      </c>
      <c r="B29" s="398"/>
      <c r="C29" s="413"/>
      <c r="D29" s="414"/>
      <c r="E29" s="415"/>
      <c r="F29" s="419"/>
      <c r="G29" s="420"/>
      <c r="H29" s="421"/>
      <c r="I29" s="425"/>
      <c r="J29" s="406"/>
      <c r="K29" s="407"/>
    </row>
    <row r="30" spans="1:11" s="74" customFormat="1" ht="31.5" customHeight="1">
      <c r="A30" s="402"/>
      <c r="B30" s="399"/>
      <c r="C30" s="342"/>
      <c r="D30" s="416"/>
      <c r="E30" s="343"/>
      <c r="F30" s="422"/>
      <c r="G30" s="423"/>
      <c r="H30" s="424"/>
      <c r="I30" s="426"/>
      <c r="J30" s="408"/>
      <c r="K30" s="409"/>
    </row>
    <row r="31" spans="1:11" s="74" customFormat="1" ht="20.25" customHeight="1">
      <c r="A31" s="403"/>
      <c r="B31" s="400"/>
      <c r="C31" s="122" t="s">
        <v>585</v>
      </c>
      <c r="D31" s="123"/>
      <c r="E31" s="124"/>
      <c r="F31" s="125" t="s">
        <v>586</v>
      </c>
      <c r="G31" s="123"/>
      <c r="H31" s="124"/>
      <c r="I31" s="123"/>
      <c r="J31" s="417"/>
      <c r="K31" s="418"/>
    </row>
    <row r="32" spans="1:11" s="74" customFormat="1" ht="19.5" customHeight="1">
      <c r="A32" s="401">
        <v>10</v>
      </c>
      <c r="B32" s="398"/>
      <c r="C32" s="413"/>
      <c r="D32" s="414"/>
      <c r="E32" s="415"/>
      <c r="F32" s="419"/>
      <c r="G32" s="420"/>
      <c r="H32" s="421"/>
      <c r="I32" s="425"/>
      <c r="J32" s="406"/>
      <c r="K32" s="407"/>
    </row>
    <row r="33" spans="1:11" s="74" customFormat="1" ht="30" customHeight="1">
      <c r="A33" s="402"/>
      <c r="B33" s="399"/>
      <c r="C33" s="342"/>
      <c r="D33" s="416"/>
      <c r="E33" s="343"/>
      <c r="F33" s="422"/>
      <c r="G33" s="423"/>
      <c r="H33" s="424"/>
      <c r="I33" s="426"/>
      <c r="J33" s="408"/>
      <c r="K33" s="409"/>
    </row>
    <row r="34" spans="1:11" s="32" customFormat="1" ht="19.5" customHeight="1">
      <c r="A34" s="403"/>
      <c r="B34" s="400"/>
      <c r="C34" s="122" t="s">
        <v>585</v>
      </c>
      <c r="D34" s="123"/>
      <c r="E34" s="124"/>
      <c r="F34" s="125" t="s">
        <v>586</v>
      </c>
      <c r="G34" s="123"/>
      <c r="H34" s="124"/>
      <c r="I34" s="123"/>
      <c r="J34" s="417"/>
      <c r="K34" s="418"/>
    </row>
    <row r="35" spans="1:11" s="32" customFormat="1" ht="19.5" customHeight="1">
      <c r="A35" s="433" t="s">
        <v>560</v>
      </c>
      <c r="B35" s="377"/>
      <c r="C35" s="134">
        <f>COUNTA(B5:B34)</f>
        <v>1</v>
      </c>
      <c r="D35" s="109" t="s">
        <v>561</v>
      </c>
      <c r="E35" s="130"/>
      <c r="F35" s="377" t="s">
        <v>554</v>
      </c>
      <c r="G35" s="377"/>
      <c r="H35" s="377"/>
      <c r="I35" s="377"/>
      <c r="J35" s="371">
        <f>J5+J8+J11+J14+J17+J20+J23+J26+J29+J32</f>
        <v>120000</v>
      </c>
      <c r="K35" s="372"/>
    </row>
    <row r="36" spans="10:11" s="32" customFormat="1" ht="19.5" customHeight="1" thickBot="1">
      <c r="J36" s="11"/>
      <c r="K36" s="11"/>
    </row>
    <row r="37" spans="1:11" s="32" customFormat="1" ht="30" customHeight="1" thickBot="1" thickTop="1">
      <c r="A37" s="431" t="s">
        <v>523</v>
      </c>
      <c r="B37" s="432"/>
      <c r="C37" s="432"/>
      <c r="D37" s="136">
        <f>'債権者一覧表（一般用）'!C151+'債権者一覧表（公租公課用）'!C35</f>
        <v>6</v>
      </c>
      <c r="E37" s="135" t="s">
        <v>15</v>
      </c>
      <c r="F37" s="427" t="s">
        <v>176</v>
      </c>
      <c r="G37" s="427"/>
      <c r="H37" s="427"/>
      <c r="I37" s="165"/>
      <c r="J37" s="428">
        <f>'債権者一覧表（一般用）'!G151+'債権者一覧表（公租公課用）'!C35</f>
        <v>46839641</v>
      </c>
      <c r="K37" s="429"/>
    </row>
    <row r="38" spans="1:11" s="32" customFormat="1" ht="19.5" customHeight="1" thickTop="1">
      <c r="A38" s="430" t="s">
        <v>16</v>
      </c>
      <c r="B38" s="430"/>
      <c r="C38" s="430"/>
      <c r="D38" s="430"/>
      <c r="E38" s="430"/>
      <c r="F38" s="430"/>
      <c r="G38" s="430"/>
      <c r="H38" s="430"/>
      <c r="I38" s="430"/>
      <c r="J38" s="430"/>
      <c r="K38" s="430"/>
    </row>
    <row r="39" spans="1:11" s="58" customFormat="1" ht="30" customHeight="1">
      <c r="A39" s="32"/>
      <c r="B39" s="32"/>
      <c r="C39" s="32"/>
      <c r="D39" s="32"/>
      <c r="E39" s="32"/>
      <c r="F39" s="32"/>
      <c r="G39" s="32"/>
      <c r="H39" s="32"/>
      <c r="I39" s="32"/>
      <c r="J39" s="11"/>
      <c r="K39" s="11"/>
    </row>
    <row r="40" spans="1:9" ht="13.5">
      <c r="A40" s="32"/>
      <c r="B40" s="32"/>
      <c r="C40" s="32"/>
      <c r="D40" s="32"/>
      <c r="E40" s="32"/>
      <c r="F40" s="32"/>
      <c r="G40" s="32"/>
      <c r="H40" s="32"/>
      <c r="I40" s="32"/>
    </row>
    <row r="41" spans="1:11" s="127" customFormat="1" ht="30" customHeight="1">
      <c r="A41" s="11"/>
      <c r="B41" s="11"/>
      <c r="C41" s="11"/>
      <c r="D41" s="11"/>
      <c r="E41" s="11"/>
      <c r="F41" s="11"/>
      <c r="G41" s="11"/>
      <c r="H41" s="11"/>
      <c r="I41" s="11"/>
      <c r="J41" s="11"/>
      <c r="K41" s="11"/>
    </row>
    <row r="42" ht="30" customHeight="1"/>
  </sheetData>
  <sheetProtection/>
  <mergeCells count="93">
    <mergeCell ref="A3:K3"/>
    <mergeCell ref="A2:K2"/>
    <mergeCell ref="I26:I27"/>
    <mergeCell ref="I32:I33"/>
    <mergeCell ref="I29:I30"/>
    <mergeCell ref="C33:E33"/>
    <mergeCell ref="J25:K25"/>
    <mergeCell ref="A26:A28"/>
    <mergeCell ref="B26:B28"/>
    <mergeCell ref="C26:E26"/>
    <mergeCell ref="I5:I6"/>
    <mergeCell ref="I8:I9"/>
    <mergeCell ref="I11:I12"/>
    <mergeCell ref="I14:I15"/>
    <mergeCell ref="F26:H27"/>
    <mergeCell ref="F5:H6"/>
    <mergeCell ref="F11:H12"/>
    <mergeCell ref="F8:H9"/>
    <mergeCell ref="F17:H18"/>
    <mergeCell ref="I17:I18"/>
    <mergeCell ref="A29:A31"/>
    <mergeCell ref="F37:H37"/>
    <mergeCell ref="J37:K37"/>
    <mergeCell ref="A38:K38"/>
    <mergeCell ref="A37:C37"/>
    <mergeCell ref="A35:B35"/>
    <mergeCell ref="J35:K35"/>
    <mergeCell ref="F35:I35"/>
    <mergeCell ref="A32:A34"/>
    <mergeCell ref="B32:B34"/>
    <mergeCell ref="C32:E32"/>
    <mergeCell ref="F32:H33"/>
    <mergeCell ref="J32:K33"/>
    <mergeCell ref="J34:K34"/>
    <mergeCell ref="B29:B31"/>
    <mergeCell ref="C29:E29"/>
    <mergeCell ref="F29:H30"/>
    <mergeCell ref="J26:K27"/>
    <mergeCell ref="C27:E27"/>
    <mergeCell ref="J28:K28"/>
    <mergeCell ref="J29:K30"/>
    <mergeCell ref="C30:E30"/>
    <mergeCell ref="J31:K31"/>
    <mergeCell ref="A23:A25"/>
    <mergeCell ref="B23:B25"/>
    <mergeCell ref="C23:E23"/>
    <mergeCell ref="F23:H24"/>
    <mergeCell ref="J23:K24"/>
    <mergeCell ref="C24:E24"/>
    <mergeCell ref="I23:I24"/>
    <mergeCell ref="A20:A22"/>
    <mergeCell ref="B20:B22"/>
    <mergeCell ref="C20:E20"/>
    <mergeCell ref="F20:H21"/>
    <mergeCell ref="J20:K21"/>
    <mergeCell ref="C21:E21"/>
    <mergeCell ref="J22:K22"/>
    <mergeCell ref="I20:I21"/>
    <mergeCell ref="J10:K10"/>
    <mergeCell ref="J13:K13"/>
    <mergeCell ref="J16:K16"/>
    <mergeCell ref="J8:K9"/>
    <mergeCell ref="J11:K12"/>
    <mergeCell ref="J19:K19"/>
    <mergeCell ref="J14:K15"/>
    <mergeCell ref="J17:K18"/>
    <mergeCell ref="F14:H15"/>
    <mergeCell ref="C15:E15"/>
    <mergeCell ref="A17:A19"/>
    <mergeCell ref="B17:B19"/>
    <mergeCell ref="C17:E17"/>
    <mergeCell ref="C18:E18"/>
    <mergeCell ref="A14:A16"/>
    <mergeCell ref="B14:B16"/>
    <mergeCell ref="C14:E14"/>
    <mergeCell ref="C9:E9"/>
    <mergeCell ref="A11:A13"/>
    <mergeCell ref="B11:B13"/>
    <mergeCell ref="C11:E11"/>
    <mergeCell ref="A8:A10"/>
    <mergeCell ref="B8:B10"/>
    <mergeCell ref="C8:E8"/>
    <mergeCell ref="C12:E12"/>
    <mergeCell ref="A1:K1"/>
    <mergeCell ref="B5:B7"/>
    <mergeCell ref="A5:A7"/>
    <mergeCell ref="J4:K4"/>
    <mergeCell ref="J5:K6"/>
    <mergeCell ref="C4:E4"/>
    <mergeCell ref="C5:E5"/>
    <mergeCell ref="C6:E6"/>
    <mergeCell ref="F4:H4"/>
    <mergeCell ref="J7:K7"/>
  </mergeCells>
  <conditionalFormatting sqref="D7 D10 D34 G13 G16 G19 G22 G25 G28 G31 G7 G10 D13 D16 D19 D22 D25 D28 D31 G34">
    <cfRule type="cellIs" priority="1" dxfId="5" operator="equal" stopIfTrue="1">
      <formula>"有"</formula>
    </cfRule>
  </conditionalFormatting>
  <dataValidations count="1">
    <dataValidation type="list" showInputMessage="1" showErrorMessage="1" sqref="G31 D7 G7 D31 G10 D10 D34 D13 G13 D16 D19 G16 D22 G19 D25 G22 G25 D28 G28 G34">
      <formula1>有無２</formula1>
    </dataValidation>
  </dataValidations>
  <printOptions horizontalCentered="1"/>
  <pageMargins left="1.1811023622047245" right="0.7874015748031497" top="1.3779527559055118" bottom="1.062992125984252" header="0" footer="0"/>
  <pageSetup fitToHeight="1" fitToWidth="1" horizontalDpi="600" verticalDpi="600" orientation="portrait" paperSize="9" scale="79" r:id="rId1"/>
  <headerFooter alignWithMargins="0">
    <oddHeader>&amp;R債権者一覧表（公租公課用）</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30">
      <selection activeCell="A35" sqref="A35:H35"/>
    </sheetView>
  </sheetViews>
  <sheetFormatPr defaultColWidth="9.00390625" defaultRowHeight="18" customHeight="1"/>
  <cols>
    <col min="1" max="16384" width="9.00390625" style="3" customWidth="1"/>
  </cols>
  <sheetData>
    <row r="1" spans="1:10" ht="18" customHeight="1">
      <c r="A1" s="442" t="s">
        <v>459</v>
      </c>
      <c r="B1" s="442"/>
      <c r="C1" s="442"/>
      <c r="D1" s="442"/>
      <c r="E1" s="442"/>
      <c r="F1" s="442"/>
      <c r="G1" s="442"/>
      <c r="H1" s="442"/>
      <c r="I1" s="442"/>
      <c r="J1" s="442"/>
    </row>
    <row r="2" spans="1:10" ht="18" customHeight="1">
      <c r="A2" s="29"/>
      <c r="B2" s="444"/>
      <c r="C2" s="444"/>
      <c r="D2" s="30"/>
      <c r="E2" s="30"/>
      <c r="F2" s="30"/>
      <c r="G2" s="30"/>
      <c r="H2" s="30"/>
      <c r="I2" s="30"/>
      <c r="J2" s="30"/>
    </row>
    <row r="3" spans="1:10" s="73" customFormat="1" ht="18" customHeight="1">
      <c r="A3" s="439" t="s">
        <v>456</v>
      </c>
      <c r="B3" s="439"/>
      <c r="C3" s="439"/>
      <c r="D3" s="439"/>
      <c r="E3" s="439"/>
      <c r="F3" s="439"/>
      <c r="G3" s="439"/>
      <c r="H3" s="439"/>
      <c r="I3" s="439"/>
      <c r="J3" s="439"/>
    </row>
    <row r="4" spans="1:10" s="73" customFormat="1" ht="18" customHeight="1">
      <c r="A4" s="443" t="s">
        <v>615</v>
      </c>
      <c r="B4" s="443"/>
      <c r="C4" s="443"/>
      <c r="D4" s="443"/>
      <c r="E4" s="443"/>
      <c r="F4" s="443"/>
      <c r="G4" s="443"/>
      <c r="H4" s="443"/>
      <c r="I4" s="443"/>
      <c r="J4" s="443"/>
    </row>
    <row r="5" spans="1:10" s="73" customFormat="1" ht="18" customHeight="1">
      <c r="A5" s="439" t="s">
        <v>408</v>
      </c>
      <c r="B5" s="439"/>
      <c r="C5" s="439"/>
      <c r="D5" s="439"/>
      <c r="E5" s="439"/>
      <c r="F5" s="439"/>
      <c r="G5" s="439"/>
      <c r="H5" s="439"/>
      <c r="I5" s="439"/>
      <c r="J5" s="439"/>
    </row>
    <row r="6" spans="1:10" s="73" customFormat="1" ht="18" customHeight="1">
      <c r="A6" s="439" t="s">
        <v>405</v>
      </c>
      <c r="B6" s="439"/>
      <c r="C6" s="439"/>
      <c r="D6" s="439"/>
      <c r="E6" s="439"/>
      <c r="F6" s="439"/>
      <c r="G6" s="439"/>
      <c r="H6" s="439"/>
      <c r="I6" s="439"/>
      <c r="J6" s="439"/>
    </row>
    <row r="7" spans="1:10" s="73" customFormat="1" ht="18" customHeight="1">
      <c r="A7" s="439" t="s">
        <v>617</v>
      </c>
      <c r="B7" s="439"/>
      <c r="C7" s="439"/>
      <c r="D7" s="439"/>
      <c r="E7" s="439"/>
      <c r="F7" s="439"/>
      <c r="G7" s="439"/>
      <c r="H7" s="439"/>
      <c r="I7" s="439"/>
      <c r="J7" s="439"/>
    </row>
    <row r="8" spans="1:10" s="73" customFormat="1" ht="18" customHeight="1">
      <c r="A8" s="439" t="s">
        <v>616</v>
      </c>
      <c r="B8" s="439"/>
      <c r="C8" s="439"/>
      <c r="D8" s="439"/>
      <c r="E8" s="439"/>
      <c r="F8" s="439"/>
      <c r="G8" s="439"/>
      <c r="H8" s="439"/>
      <c r="I8" s="439"/>
      <c r="J8" s="439"/>
    </row>
    <row r="9" spans="1:10" ht="18" customHeight="1">
      <c r="A9" s="29"/>
      <c r="B9" s="29"/>
      <c r="C9" s="29"/>
      <c r="D9" s="29"/>
      <c r="E9" s="29"/>
      <c r="F9" s="29"/>
      <c r="G9" s="29"/>
      <c r="H9" s="29"/>
      <c r="I9" s="29"/>
      <c r="J9" s="29"/>
    </row>
    <row r="10" spans="1:10" ht="18" customHeight="1">
      <c r="A10" s="436" t="s">
        <v>664</v>
      </c>
      <c r="B10" s="436"/>
      <c r="C10" s="436"/>
      <c r="D10" s="436"/>
      <c r="E10" s="436"/>
      <c r="F10" s="436"/>
      <c r="G10" s="436"/>
      <c r="H10" s="436"/>
      <c r="I10" s="161" t="s">
        <v>183</v>
      </c>
      <c r="J10" s="162" t="s">
        <v>150</v>
      </c>
    </row>
    <row r="11" spans="1:10" ht="18" customHeight="1">
      <c r="A11" s="29"/>
      <c r="B11" s="29"/>
      <c r="C11" s="29"/>
      <c r="D11" s="29"/>
      <c r="E11" s="29"/>
      <c r="F11" s="29"/>
      <c r="G11" s="29"/>
      <c r="H11" s="29"/>
      <c r="I11" s="29"/>
      <c r="J11" s="29"/>
    </row>
    <row r="12" spans="1:10" ht="18" customHeight="1">
      <c r="A12" s="440" t="s">
        <v>181</v>
      </c>
      <c r="B12" s="440"/>
      <c r="C12" s="440"/>
      <c r="D12" s="440"/>
      <c r="E12" s="440"/>
      <c r="F12" s="440"/>
      <c r="G12" s="440"/>
      <c r="H12" s="440"/>
      <c r="I12" s="31" t="s">
        <v>183</v>
      </c>
      <c r="J12" s="29" t="s">
        <v>150</v>
      </c>
    </row>
    <row r="13" spans="1:10" ht="18" customHeight="1">
      <c r="A13" s="160" t="s">
        <v>184</v>
      </c>
      <c r="B13" s="438" t="s">
        <v>185</v>
      </c>
      <c r="C13" s="438"/>
      <c r="D13" s="438"/>
      <c r="E13" s="438"/>
      <c r="F13" s="438"/>
      <c r="G13" s="438"/>
      <c r="H13" s="438"/>
      <c r="I13" s="162"/>
      <c r="J13" s="162"/>
    </row>
    <row r="14" spans="1:10" ht="18" customHeight="1">
      <c r="A14" s="441" t="s">
        <v>182</v>
      </c>
      <c r="B14" s="441"/>
      <c r="C14" s="441"/>
      <c r="D14" s="441"/>
      <c r="E14" s="441"/>
      <c r="F14" s="441"/>
      <c r="G14" s="441"/>
      <c r="H14" s="441"/>
      <c r="I14" s="163" t="s">
        <v>183</v>
      </c>
      <c r="J14" s="164" t="s">
        <v>150</v>
      </c>
    </row>
    <row r="15" spans="1:10" ht="18" customHeight="1">
      <c r="A15" s="29"/>
      <c r="B15" s="29"/>
      <c r="C15" s="29"/>
      <c r="D15" s="29"/>
      <c r="E15" s="29"/>
      <c r="F15" s="29"/>
      <c r="G15" s="29"/>
      <c r="H15" s="29"/>
      <c r="I15" s="29"/>
      <c r="J15" s="29"/>
    </row>
    <row r="16" spans="1:10" ht="18" customHeight="1">
      <c r="A16" s="436" t="s">
        <v>186</v>
      </c>
      <c r="B16" s="436"/>
      <c r="C16" s="436"/>
      <c r="D16" s="436"/>
      <c r="E16" s="436"/>
      <c r="F16" s="436"/>
      <c r="G16" s="436"/>
      <c r="H16" s="436"/>
      <c r="I16" s="161" t="s">
        <v>183</v>
      </c>
      <c r="J16" s="162" t="s">
        <v>150</v>
      </c>
    </row>
    <row r="17" spans="1:10" ht="18" customHeight="1">
      <c r="A17" s="29"/>
      <c r="B17" s="29"/>
      <c r="C17" s="29"/>
      <c r="D17" s="29"/>
      <c r="E17" s="29"/>
      <c r="F17" s="29"/>
      <c r="G17" s="29"/>
      <c r="H17" s="29"/>
      <c r="I17" s="29"/>
      <c r="J17" s="29"/>
    </row>
    <row r="18" spans="1:10" ht="18" customHeight="1">
      <c r="A18" s="436" t="s">
        <v>187</v>
      </c>
      <c r="B18" s="436"/>
      <c r="C18" s="436"/>
      <c r="D18" s="436"/>
      <c r="E18" s="436"/>
      <c r="F18" s="436"/>
      <c r="G18" s="436"/>
      <c r="H18" s="436"/>
      <c r="I18" s="161" t="s">
        <v>183</v>
      </c>
      <c r="J18" s="162" t="s">
        <v>150</v>
      </c>
    </row>
    <row r="19" spans="1:10" ht="18" customHeight="1">
      <c r="A19" s="29"/>
      <c r="B19" s="29"/>
      <c r="C19" s="29"/>
      <c r="D19" s="29"/>
      <c r="E19" s="29"/>
      <c r="F19" s="29"/>
      <c r="G19" s="29"/>
      <c r="H19" s="29"/>
      <c r="I19" s="29"/>
      <c r="J19" s="29"/>
    </row>
    <row r="20" spans="1:10" ht="18" customHeight="1">
      <c r="A20" s="436" t="s">
        <v>188</v>
      </c>
      <c r="B20" s="436"/>
      <c r="C20" s="436"/>
      <c r="D20" s="436"/>
      <c r="E20" s="436"/>
      <c r="F20" s="436"/>
      <c r="G20" s="436"/>
      <c r="H20" s="436"/>
      <c r="I20" s="161" t="s">
        <v>183</v>
      </c>
      <c r="J20" s="162" t="s">
        <v>150</v>
      </c>
    </row>
    <row r="21" spans="1:10" ht="18" customHeight="1">
      <c r="A21" s="29"/>
      <c r="B21" s="29"/>
      <c r="C21" s="29"/>
      <c r="D21" s="29"/>
      <c r="E21" s="29"/>
      <c r="F21" s="29"/>
      <c r="G21" s="29"/>
      <c r="H21" s="29"/>
      <c r="I21" s="29"/>
      <c r="J21" s="29"/>
    </row>
    <row r="22" spans="1:10" ht="18" customHeight="1">
      <c r="A22" s="436" t="s">
        <v>189</v>
      </c>
      <c r="B22" s="436"/>
      <c r="C22" s="436"/>
      <c r="D22" s="436"/>
      <c r="E22" s="436"/>
      <c r="F22" s="436"/>
      <c r="G22" s="436"/>
      <c r="H22" s="436"/>
      <c r="I22" s="161" t="s">
        <v>183</v>
      </c>
      <c r="J22" s="162" t="s">
        <v>150</v>
      </c>
    </row>
    <row r="23" spans="1:10" ht="18" customHeight="1">
      <c r="A23" s="29"/>
      <c r="B23" s="29"/>
      <c r="C23" s="29"/>
      <c r="D23" s="29"/>
      <c r="E23" s="29"/>
      <c r="F23" s="29"/>
      <c r="G23" s="29"/>
      <c r="H23" s="29"/>
      <c r="I23" s="29"/>
      <c r="J23" s="29"/>
    </row>
    <row r="24" spans="1:10" ht="18" customHeight="1">
      <c r="A24" s="436" t="s">
        <v>190</v>
      </c>
      <c r="B24" s="436"/>
      <c r="C24" s="436"/>
      <c r="D24" s="436"/>
      <c r="E24" s="436"/>
      <c r="F24" s="436"/>
      <c r="G24" s="436"/>
      <c r="H24" s="436"/>
      <c r="I24" s="161" t="s">
        <v>183</v>
      </c>
      <c r="J24" s="162" t="s">
        <v>150</v>
      </c>
    </row>
    <row r="25" spans="1:10" ht="18" customHeight="1">
      <c r="A25" s="29" t="s">
        <v>179</v>
      </c>
      <c r="B25" s="29"/>
      <c r="C25" s="29"/>
      <c r="D25" s="29"/>
      <c r="E25" s="29"/>
      <c r="F25" s="29"/>
      <c r="G25" s="29"/>
      <c r="H25" s="29"/>
      <c r="I25" s="29"/>
      <c r="J25" s="29"/>
    </row>
    <row r="26" spans="1:10" ht="18" customHeight="1">
      <c r="A26" s="436" t="s">
        <v>191</v>
      </c>
      <c r="B26" s="436"/>
      <c r="C26" s="436"/>
      <c r="D26" s="436"/>
      <c r="E26" s="436"/>
      <c r="F26" s="436"/>
      <c r="G26" s="436"/>
      <c r="H26" s="436"/>
      <c r="I26" s="161" t="s">
        <v>183</v>
      </c>
      <c r="J26" s="162" t="s">
        <v>150</v>
      </c>
    </row>
    <row r="27" spans="1:10" ht="18" customHeight="1">
      <c r="A27" s="29"/>
      <c r="B27" s="29"/>
      <c r="C27" s="29"/>
      <c r="D27" s="29"/>
      <c r="E27" s="29"/>
      <c r="F27" s="29"/>
      <c r="G27" s="29"/>
      <c r="H27" s="29"/>
      <c r="I27" s="29"/>
      <c r="J27" s="29"/>
    </row>
    <row r="28" spans="1:10" ht="18" customHeight="1">
      <c r="A28" s="436" t="s">
        <v>424</v>
      </c>
      <c r="B28" s="436"/>
      <c r="C28" s="436"/>
      <c r="D28" s="436"/>
      <c r="E28" s="436"/>
      <c r="F28" s="436"/>
      <c r="G28" s="436"/>
      <c r="H28" s="436"/>
      <c r="I28" s="161" t="s">
        <v>183</v>
      </c>
      <c r="J28" s="162" t="s">
        <v>150</v>
      </c>
    </row>
    <row r="29" spans="1:10" ht="18" customHeight="1">
      <c r="A29" s="29"/>
      <c r="B29" s="29"/>
      <c r="C29" s="29"/>
      <c r="D29" s="29"/>
      <c r="E29" s="29"/>
      <c r="F29" s="29"/>
      <c r="G29" s="29"/>
      <c r="H29" s="29"/>
      <c r="I29" s="29"/>
      <c r="J29" s="29"/>
    </row>
    <row r="30" spans="1:10" ht="18" customHeight="1">
      <c r="A30" s="437" t="s">
        <v>665</v>
      </c>
      <c r="B30" s="437"/>
      <c r="C30" s="437"/>
      <c r="D30" s="437"/>
      <c r="E30" s="437"/>
      <c r="F30" s="437"/>
      <c r="G30" s="437"/>
      <c r="H30" s="437"/>
      <c r="I30" s="77" t="s">
        <v>183</v>
      </c>
      <c r="J30" s="76" t="s">
        <v>150</v>
      </c>
    </row>
    <row r="31" spans="1:10" ht="18" customHeight="1">
      <c r="A31" s="436" t="s">
        <v>192</v>
      </c>
      <c r="B31" s="436"/>
      <c r="C31" s="436"/>
      <c r="D31" s="436"/>
      <c r="E31" s="436"/>
      <c r="F31" s="436"/>
      <c r="G31" s="436"/>
      <c r="H31" s="436"/>
      <c r="I31" s="162"/>
      <c r="J31" s="162"/>
    </row>
    <row r="32" spans="1:10" ht="18" customHeight="1">
      <c r="A32" s="29" t="s">
        <v>180</v>
      </c>
      <c r="B32" s="29"/>
      <c r="C32" s="29"/>
      <c r="D32" s="29"/>
      <c r="E32" s="29"/>
      <c r="F32" s="29"/>
      <c r="G32" s="29"/>
      <c r="H32" s="29"/>
      <c r="I32" s="29"/>
      <c r="J32" s="29"/>
    </row>
    <row r="33" spans="1:10" ht="18" customHeight="1">
      <c r="A33" s="436" t="s">
        <v>425</v>
      </c>
      <c r="B33" s="436"/>
      <c r="C33" s="436"/>
      <c r="D33" s="436"/>
      <c r="E33" s="436"/>
      <c r="F33" s="436"/>
      <c r="G33" s="436"/>
      <c r="H33" s="436"/>
      <c r="I33" s="161" t="s">
        <v>183</v>
      </c>
      <c r="J33" s="162" t="s">
        <v>150</v>
      </c>
    </row>
    <row r="34" spans="1:10" ht="18" customHeight="1">
      <c r="A34" s="29"/>
      <c r="B34" s="29"/>
      <c r="C34" s="29"/>
      <c r="D34" s="29"/>
      <c r="E34" s="29"/>
      <c r="F34" s="29"/>
      <c r="G34" s="29"/>
      <c r="H34" s="29"/>
      <c r="I34" s="29"/>
      <c r="J34" s="29"/>
    </row>
    <row r="35" spans="1:10" ht="18" customHeight="1">
      <c r="A35" s="436" t="s">
        <v>666</v>
      </c>
      <c r="B35" s="436"/>
      <c r="C35" s="436"/>
      <c r="D35" s="436"/>
      <c r="E35" s="436"/>
      <c r="F35" s="436"/>
      <c r="G35" s="436"/>
      <c r="H35" s="436"/>
      <c r="I35" s="161" t="s">
        <v>183</v>
      </c>
      <c r="J35" s="162" t="s">
        <v>150</v>
      </c>
    </row>
    <row r="36" spans="1:10" ht="18" customHeight="1">
      <c r="A36" s="29"/>
      <c r="B36" s="29"/>
      <c r="C36" s="29"/>
      <c r="D36" s="29"/>
      <c r="E36" s="29"/>
      <c r="F36" s="29"/>
      <c r="G36" s="29"/>
      <c r="H36" s="29"/>
      <c r="I36" s="29"/>
      <c r="J36" s="29"/>
    </row>
    <row r="37" spans="1:10" ht="18" customHeight="1">
      <c r="A37" s="437" t="s">
        <v>426</v>
      </c>
      <c r="B37" s="437"/>
      <c r="C37" s="437"/>
      <c r="D37" s="437"/>
      <c r="E37" s="437"/>
      <c r="F37" s="437"/>
      <c r="G37" s="437"/>
      <c r="H37" s="437"/>
      <c r="I37" s="77" t="s">
        <v>183</v>
      </c>
      <c r="J37" s="76" t="s">
        <v>150</v>
      </c>
    </row>
    <row r="38" spans="1:10" ht="18" customHeight="1">
      <c r="A38" s="438" t="s">
        <v>457</v>
      </c>
      <c r="B38" s="438"/>
      <c r="C38" s="438"/>
      <c r="D38" s="438"/>
      <c r="E38" s="438"/>
      <c r="F38" s="438"/>
      <c r="G38" s="438"/>
      <c r="H38" s="438"/>
      <c r="I38" s="162"/>
      <c r="J38" s="162"/>
    </row>
    <row r="39" spans="1:10" ht="18" customHeight="1">
      <c r="A39" s="76" t="s">
        <v>427</v>
      </c>
      <c r="B39" s="76"/>
      <c r="C39" s="76"/>
      <c r="D39" s="76"/>
      <c r="E39" s="76"/>
      <c r="F39" s="76"/>
      <c r="G39" s="76"/>
      <c r="H39" s="76"/>
      <c r="I39" s="77" t="s">
        <v>183</v>
      </c>
      <c r="J39" s="76" t="s">
        <v>150</v>
      </c>
    </row>
    <row r="40" spans="1:10" s="74" customFormat="1" ht="18" customHeight="1">
      <c r="A40" s="78"/>
      <c r="B40" s="78" t="s">
        <v>406</v>
      </c>
      <c r="C40" s="78"/>
      <c r="D40" s="78"/>
      <c r="F40" s="78" t="s">
        <v>407</v>
      </c>
      <c r="H40" s="78" t="s">
        <v>235</v>
      </c>
      <c r="I40" s="78"/>
      <c r="J40" s="78"/>
    </row>
    <row r="41" spans="1:10" ht="18" customHeight="1">
      <c r="A41" s="79"/>
      <c r="B41" s="79"/>
      <c r="C41" s="79"/>
      <c r="D41" s="79"/>
      <c r="E41" s="79"/>
      <c r="F41" s="79"/>
      <c r="G41" s="79"/>
      <c r="H41" s="79"/>
      <c r="I41" s="79"/>
      <c r="J41" s="79"/>
    </row>
    <row r="42" spans="1:10" ht="18" customHeight="1">
      <c r="A42" s="79"/>
      <c r="B42" s="79"/>
      <c r="C42" s="79"/>
      <c r="D42" s="79"/>
      <c r="E42" s="79"/>
      <c r="F42" s="79"/>
      <c r="G42" s="79"/>
      <c r="H42" s="79"/>
      <c r="I42" s="79"/>
      <c r="J42" s="79"/>
    </row>
    <row r="43" spans="1:10" ht="18" customHeight="1">
      <c r="A43" s="79"/>
      <c r="B43" s="79"/>
      <c r="C43" s="79"/>
      <c r="D43" s="79"/>
      <c r="E43" s="79"/>
      <c r="F43" s="79"/>
      <c r="G43" s="79"/>
      <c r="H43" s="79"/>
      <c r="I43" s="79"/>
      <c r="J43" s="79"/>
    </row>
  </sheetData>
  <sheetProtection/>
  <mergeCells count="25">
    <mergeCell ref="A1:J1"/>
    <mergeCell ref="A4:J4"/>
    <mergeCell ref="A5:J5"/>
    <mergeCell ref="B2:C2"/>
    <mergeCell ref="A3:J3"/>
    <mergeCell ref="A6:J6"/>
    <mergeCell ref="A7:J7"/>
    <mergeCell ref="A22:H22"/>
    <mergeCell ref="A24:H24"/>
    <mergeCell ref="A8:J8"/>
    <mergeCell ref="A10:H10"/>
    <mergeCell ref="A12:H12"/>
    <mergeCell ref="A20:H20"/>
    <mergeCell ref="A14:H14"/>
    <mergeCell ref="B13:H13"/>
    <mergeCell ref="A16:H16"/>
    <mergeCell ref="A18:H18"/>
    <mergeCell ref="A26:H26"/>
    <mergeCell ref="A28:H28"/>
    <mergeCell ref="A30:H30"/>
    <mergeCell ref="A37:H37"/>
    <mergeCell ref="A38:H38"/>
    <mergeCell ref="A33:H33"/>
    <mergeCell ref="A35:H35"/>
    <mergeCell ref="A31:H31"/>
  </mergeCells>
  <printOptions horizontalCentered="1"/>
  <pageMargins left="1.1811023622047245" right="0.7874015748031497" top="1.3779527559055118" bottom="1.062992125984252" header="0" footer="0"/>
  <pageSetup fitToHeight="1" fitToWidth="1" horizontalDpi="600" verticalDpi="600" orientation="portrait" paperSize="9" scale="90" r:id="rId2"/>
  <headerFooter alignWithMargins="0">
    <oddHeader>&amp;R財産目録（一覧）</oddHead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31">
      <selection activeCell="A30" sqref="A30:G30"/>
    </sheetView>
  </sheetViews>
  <sheetFormatPr defaultColWidth="9.00390625" defaultRowHeight="19.5" customHeight="1"/>
  <cols>
    <col min="1" max="1" width="3.25390625" style="11" customWidth="1"/>
    <col min="2" max="2" width="7.25390625" style="222" customWidth="1"/>
    <col min="3" max="3" width="12.375" style="11" customWidth="1"/>
    <col min="4" max="4" width="25.125" style="11" customWidth="1"/>
    <col min="5" max="5" width="9.375" style="11" customWidth="1"/>
    <col min="6" max="6" width="26.25390625" style="11" customWidth="1"/>
    <col min="7" max="7" width="10.00390625" style="1" customWidth="1"/>
    <col min="8" max="16384" width="9.00390625" style="11" customWidth="1"/>
  </cols>
  <sheetData>
    <row r="1" spans="1:7" ht="19.5" customHeight="1">
      <c r="A1" s="450" t="s">
        <v>458</v>
      </c>
      <c r="B1" s="450"/>
      <c r="C1" s="450"/>
      <c r="D1" s="450"/>
      <c r="E1" s="450"/>
      <c r="F1" s="450"/>
      <c r="G1" s="450"/>
    </row>
    <row r="2" spans="1:7" s="74" customFormat="1" ht="19.5" customHeight="1">
      <c r="A2" s="453"/>
      <c r="B2" s="453"/>
      <c r="C2" s="453"/>
      <c r="D2" s="453"/>
      <c r="E2" s="176" t="s">
        <v>565</v>
      </c>
      <c r="F2" s="177">
        <f>'破産手続開始・免責許可申立書'!B6</f>
        <v>42948</v>
      </c>
      <c r="G2" s="175" t="s">
        <v>566</v>
      </c>
    </row>
    <row r="3" spans="1:7" s="74" customFormat="1" ht="19.5" customHeight="1">
      <c r="A3" s="454" t="s">
        <v>660</v>
      </c>
      <c r="B3" s="454"/>
      <c r="C3" s="454"/>
      <c r="D3" s="454"/>
      <c r="E3" s="454"/>
      <c r="F3" s="454"/>
      <c r="G3" s="454"/>
    </row>
    <row r="4" spans="1:7" ht="19.5" customHeight="1">
      <c r="A4" s="455" t="s">
        <v>224</v>
      </c>
      <c r="B4" s="455"/>
      <c r="C4" s="455"/>
      <c r="D4" s="455"/>
      <c r="E4" s="455"/>
      <c r="F4" s="455"/>
      <c r="G4" s="455"/>
    </row>
    <row r="5" spans="1:7" s="1" customFormat="1" ht="19.5" customHeight="1" thickBot="1">
      <c r="A5" s="178" t="s">
        <v>168</v>
      </c>
      <c r="B5" s="224" t="s">
        <v>201</v>
      </c>
      <c r="C5" s="178" t="s">
        <v>202</v>
      </c>
      <c r="D5" s="446" t="s">
        <v>12</v>
      </c>
      <c r="E5" s="447"/>
      <c r="F5" s="178" t="s">
        <v>203</v>
      </c>
      <c r="G5" s="178" t="s">
        <v>623</v>
      </c>
    </row>
    <row r="6" spans="1:7" ht="19.5" customHeight="1" thickTop="1">
      <c r="A6" s="179">
        <v>1</v>
      </c>
      <c r="B6" s="216" t="s">
        <v>193</v>
      </c>
      <c r="C6" s="180">
        <v>350000</v>
      </c>
      <c r="D6" s="451"/>
      <c r="E6" s="452"/>
      <c r="F6" s="17" t="s">
        <v>204</v>
      </c>
      <c r="G6" s="17"/>
    </row>
    <row r="7" spans="1:7" ht="19.5" customHeight="1">
      <c r="A7" s="181">
        <v>2</v>
      </c>
      <c r="B7" s="217" t="s">
        <v>661</v>
      </c>
      <c r="C7" s="183">
        <f>SUM(E8:E10)</f>
        <v>117347</v>
      </c>
      <c r="D7" s="194"/>
      <c r="E7" s="195"/>
      <c r="F7" s="15"/>
      <c r="G7" s="182"/>
    </row>
    <row r="8" spans="1:7" ht="19.5" customHeight="1">
      <c r="A8" s="184"/>
      <c r="B8" s="218"/>
      <c r="C8" s="186"/>
      <c r="D8" s="196" t="s">
        <v>207</v>
      </c>
      <c r="E8" s="197">
        <v>2397</v>
      </c>
      <c r="F8" s="16"/>
      <c r="G8" s="185">
        <v>5</v>
      </c>
    </row>
    <row r="9" spans="1:7" ht="19.5" customHeight="1">
      <c r="A9" s="184"/>
      <c r="B9" s="218"/>
      <c r="C9" s="186"/>
      <c r="D9" s="196" t="s">
        <v>208</v>
      </c>
      <c r="E9" s="197">
        <v>6480</v>
      </c>
      <c r="F9" s="16"/>
      <c r="G9" s="185">
        <v>6</v>
      </c>
    </row>
    <row r="10" spans="1:7" ht="19.5" customHeight="1">
      <c r="A10" s="179"/>
      <c r="B10" s="216"/>
      <c r="C10" s="187"/>
      <c r="D10" s="33" t="s">
        <v>209</v>
      </c>
      <c r="E10" s="198">
        <v>108470</v>
      </c>
      <c r="F10" s="17"/>
      <c r="G10" s="17">
        <v>7</v>
      </c>
    </row>
    <row r="11" spans="1:7" ht="39" customHeight="1">
      <c r="A11" s="188">
        <v>3</v>
      </c>
      <c r="B11" s="219" t="s">
        <v>194</v>
      </c>
      <c r="C11" s="174">
        <v>1290000</v>
      </c>
      <c r="D11" s="448" t="s">
        <v>621</v>
      </c>
      <c r="E11" s="449"/>
      <c r="F11" s="212" t="s">
        <v>622</v>
      </c>
      <c r="G11" s="4">
        <v>8</v>
      </c>
    </row>
    <row r="12" spans="1:7" ht="19.5" customHeight="1">
      <c r="A12" s="181">
        <v>4</v>
      </c>
      <c r="B12" s="217" t="s">
        <v>195</v>
      </c>
      <c r="C12" s="183">
        <v>0</v>
      </c>
      <c r="D12" s="199"/>
      <c r="E12" s="200"/>
      <c r="F12" s="15"/>
      <c r="G12" s="182"/>
    </row>
    <row r="13" spans="1:7" ht="39" customHeight="1">
      <c r="A13" s="179"/>
      <c r="B13" s="216"/>
      <c r="C13" s="180"/>
      <c r="D13" s="201" t="s">
        <v>216</v>
      </c>
      <c r="E13" s="198"/>
      <c r="F13" s="18" t="s">
        <v>215</v>
      </c>
      <c r="G13" s="17">
        <v>9</v>
      </c>
    </row>
    <row r="14" spans="1:7" ht="19.5" customHeight="1">
      <c r="A14" s="188">
        <v>5</v>
      </c>
      <c r="B14" s="219" t="s">
        <v>196</v>
      </c>
      <c r="C14" s="174">
        <v>120000</v>
      </c>
      <c r="D14" s="194" t="s">
        <v>205</v>
      </c>
      <c r="E14" s="202"/>
      <c r="F14" s="19" t="s">
        <v>206</v>
      </c>
      <c r="G14" s="4">
        <v>10</v>
      </c>
    </row>
    <row r="15" spans="1:7" ht="19.5" customHeight="1">
      <c r="A15" s="181">
        <v>6</v>
      </c>
      <c r="B15" s="217" t="s">
        <v>197</v>
      </c>
      <c r="C15" s="183">
        <f>SUM(E16,E18,E18)</f>
        <v>235146</v>
      </c>
      <c r="D15" s="199"/>
      <c r="E15" s="202"/>
      <c r="F15" s="20"/>
      <c r="G15" s="182"/>
    </row>
    <row r="16" spans="1:7" ht="19.5" customHeight="1">
      <c r="A16" s="184"/>
      <c r="B16" s="218"/>
      <c r="C16" s="189"/>
      <c r="D16" s="203" t="s">
        <v>210</v>
      </c>
      <c r="E16" s="197">
        <v>126480</v>
      </c>
      <c r="F16" s="168" t="s">
        <v>673</v>
      </c>
      <c r="G16" s="185">
        <v>11</v>
      </c>
    </row>
    <row r="17" spans="1:7" ht="19.5" customHeight="1">
      <c r="A17" s="184"/>
      <c r="B17" s="218"/>
      <c r="C17" s="189"/>
      <c r="D17" s="203" t="s">
        <v>211</v>
      </c>
      <c r="E17" s="197">
        <v>0</v>
      </c>
      <c r="F17" s="21"/>
      <c r="G17" s="185">
        <v>12</v>
      </c>
    </row>
    <row r="18" spans="1:7" ht="19.5" customHeight="1">
      <c r="A18" s="179"/>
      <c r="B18" s="216"/>
      <c r="C18" s="180"/>
      <c r="D18" s="204" t="s">
        <v>212</v>
      </c>
      <c r="E18" s="198">
        <v>54333</v>
      </c>
      <c r="F18" s="169" t="s">
        <v>674</v>
      </c>
      <c r="G18" s="17">
        <v>13</v>
      </c>
    </row>
    <row r="19" spans="1:7" ht="30.75" customHeight="1">
      <c r="A19" s="181">
        <v>7</v>
      </c>
      <c r="B19" s="217" t="s">
        <v>198</v>
      </c>
      <c r="C19" s="183">
        <v>150000</v>
      </c>
      <c r="D19" s="33" t="s">
        <v>213</v>
      </c>
      <c r="E19" s="214"/>
      <c r="F19" s="15"/>
      <c r="G19" s="17">
        <v>14</v>
      </c>
    </row>
    <row r="20" spans="1:7" ht="19.5" customHeight="1">
      <c r="A20" s="188">
        <v>8</v>
      </c>
      <c r="B20" s="219" t="s">
        <v>199</v>
      </c>
      <c r="C20" s="174">
        <v>0</v>
      </c>
      <c r="D20" s="205" t="s">
        <v>214</v>
      </c>
      <c r="E20" s="198"/>
      <c r="F20" s="19"/>
      <c r="G20" s="4">
        <v>15</v>
      </c>
    </row>
    <row r="21" spans="1:7" ht="19.5" customHeight="1">
      <c r="A21" s="181">
        <v>9</v>
      </c>
      <c r="B21" s="217" t="s">
        <v>200</v>
      </c>
      <c r="C21" s="183">
        <f>SUM(E22,E23)</f>
        <v>25000000</v>
      </c>
      <c r="D21" s="206"/>
      <c r="E21" s="207"/>
      <c r="F21" s="15"/>
      <c r="G21" s="182"/>
    </row>
    <row r="22" spans="1:7" ht="43.5" customHeight="1">
      <c r="A22" s="190"/>
      <c r="B22" s="218"/>
      <c r="C22" s="190"/>
      <c r="D22" s="22" t="s">
        <v>3</v>
      </c>
      <c r="E22" s="208">
        <v>13000000</v>
      </c>
      <c r="F22" s="25" t="s">
        <v>223</v>
      </c>
      <c r="G22" s="185" t="s">
        <v>624</v>
      </c>
    </row>
    <row r="23" spans="1:7" ht="39" customHeight="1">
      <c r="A23" s="191"/>
      <c r="B23" s="216"/>
      <c r="C23" s="191"/>
      <c r="D23" s="23" t="s">
        <v>217</v>
      </c>
      <c r="E23" s="209">
        <v>12000000</v>
      </c>
      <c r="F23" s="24" t="s">
        <v>218</v>
      </c>
      <c r="G23" s="17" t="s">
        <v>624</v>
      </c>
    </row>
    <row r="24" spans="1:7" ht="24.75" customHeight="1">
      <c r="A24" s="192"/>
      <c r="B24" s="219"/>
      <c r="C24" s="192"/>
      <c r="D24" s="210"/>
      <c r="E24" s="211"/>
      <c r="F24" s="19"/>
      <c r="G24" s="4"/>
    </row>
    <row r="25" spans="1:7" ht="24.75" customHeight="1">
      <c r="A25" s="192"/>
      <c r="B25" s="219"/>
      <c r="C25" s="192"/>
      <c r="D25" s="210"/>
      <c r="E25" s="211"/>
      <c r="F25" s="19"/>
      <c r="G25" s="4"/>
    </row>
    <row r="26" spans="1:7" ht="24.75" customHeight="1">
      <c r="A26" s="192"/>
      <c r="B26" s="219"/>
      <c r="C26" s="192"/>
      <c r="D26" s="210"/>
      <c r="E26" s="211"/>
      <c r="F26" s="19"/>
      <c r="G26" s="4"/>
    </row>
    <row r="27" spans="1:7" ht="24.75" customHeight="1">
      <c r="A27" s="192"/>
      <c r="B27" s="219"/>
      <c r="C27" s="192"/>
      <c r="D27" s="210"/>
      <c r="E27" s="211"/>
      <c r="F27" s="19"/>
      <c r="G27" s="4"/>
    </row>
    <row r="28" spans="1:7" ht="24.75" customHeight="1">
      <c r="A28" s="192"/>
      <c r="B28" s="219"/>
      <c r="C28" s="192"/>
      <c r="D28" s="210"/>
      <c r="E28" s="211"/>
      <c r="F28" s="19"/>
      <c r="G28" s="4"/>
    </row>
    <row r="29" spans="1:7" ht="24.75" customHeight="1">
      <c r="A29" s="192"/>
      <c r="B29" s="219"/>
      <c r="C29" s="192"/>
      <c r="D29" s="210"/>
      <c r="E29" s="211"/>
      <c r="F29" s="19"/>
      <c r="G29" s="4"/>
    </row>
    <row r="30" spans="1:7" ht="20.25" customHeight="1">
      <c r="A30" s="312" t="s">
        <v>671</v>
      </c>
      <c r="B30" s="312"/>
      <c r="C30" s="312"/>
      <c r="D30" s="312"/>
      <c r="E30" s="312"/>
      <c r="F30" s="312"/>
      <c r="G30" s="312"/>
    </row>
    <row r="31" spans="1:7" ht="20.25" customHeight="1">
      <c r="A31" s="312" t="s">
        <v>672</v>
      </c>
      <c r="B31" s="312"/>
      <c r="C31" s="312"/>
      <c r="D31" s="312"/>
      <c r="E31" s="312"/>
      <c r="F31" s="312"/>
      <c r="G31" s="312"/>
    </row>
    <row r="32" spans="1:7" ht="14.25" customHeight="1">
      <c r="A32" s="171"/>
      <c r="B32" s="220"/>
      <c r="C32" s="171"/>
      <c r="D32" s="171"/>
      <c r="E32" s="171"/>
      <c r="F32" s="171"/>
      <c r="G32" s="171"/>
    </row>
    <row r="33" spans="1:7" ht="19.5" customHeight="1">
      <c r="A33" s="445" t="s">
        <v>225</v>
      </c>
      <c r="B33" s="445"/>
      <c r="C33" s="445"/>
      <c r="D33" s="445"/>
      <c r="E33" s="445"/>
      <c r="F33" s="445"/>
      <c r="G33" s="445"/>
    </row>
    <row r="34" spans="1:7" s="1" customFormat="1" ht="19.5" customHeight="1" thickBot="1">
      <c r="A34" s="178" t="s">
        <v>168</v>
      </c>
      <c r="B34" s="224" t="s">
        <v>201</v>
      </c>
      <c r="C34" s="178" t="s">
        <v>202</v>
      </c>
      <c r="D34" s="446" t="s">
        <v>12</v>
      </c>
      <c r="E34" s="447"/>
      <c r="F34" s="178" t="s">
        <v>203</v>
      </c>
      <c r="G34" s="178" t="s">
        <v>623</v>
      </c>
    </row>
    <row r="35" spans="1:7" ht="19.5" customHeight="1" thickTop="1">
      <c r="A35" s="179">
        <v>1</v>
      </c>
      <c r="B35" s="221" t="s">
        <v>197</v>
      </c>
      <c r="C35" s="180">
        <v>263000</v>
      </c>
      <c r="D35" s="33" t="s">
        <v>226</v>
      </c>
      <c r="E35" s="151"/>
      <c r="F35" s="17"/>
      <c r="G35" s="17">
        <v>19</v>
      </c>
    </row>
    <row r="36" spans="1:7" ht="26.25" customHeight="1">
      <c r="A36" s="188">
        <v>2</v>
      </c>
      <c r="B36" s="212" t="s">
        <v>227</v>
      </c>
      <c r="C36" s="174">
        <v>219874</v>
      </c>
      <c r="D36" s="205" t="s">
        <v>207</v>
      </c>
      <c r="E36" s="211">
        <v>2397</v>
      </c>
      <c r="F36" s="19"/>
      <c r="G36" s="4">
        <v>20</v>
      </c>
    </row>
    <row r="37" spans="1:7" ht="19.5" customHeight="1">
      <c r="A37" s="192"/>
      <c r="B37" s="212"/>
      <c r="C37" s="192"/>
      <c r="D37" s="213"/>
      <c r="E37" s="214"/>
      <c r="F37" s="173"/>
      <c r="G37" s="193"/>
    </row>
    <row r="38" spans="1:7" ht="19.5" customHeight="1">
      <c r="A38" s="192"/>
      <c r="B38" s="212"/>
      <c r="C38" s="192"/>
      <c r="D38" s="213"/>
      <c r="E38" s="214"/>
      <c r="F38" s="173"/>
      <c r="G38" s="193"/>
    </row>
    <row r="39" spans="1:5" ht="19.5" customHeight="1">
      <c r="A39" s="150"/>
      <c r="C39" s="150"/>
      <c r="E39" s="152"/>
    </row>
    <row r="40" spans="3:5" ht="19.5" customHeight="1">
      <c r="C40" s="150"/>
      <c r="E40" s="152"/>
    </row>
    <row r="41" spans="3:5" ht="19.5" customHeight="1">
      <c r="C41" s="150"/>
      <c r="E41" s="152"/>
    </row>
    <row r="45" spans="1:11" ht="19.5" customHeight="1">
      <c r="A45" s="32"/>
      <c r="B45" s="223"/>
      <c r="C45" s="32"/>
      <c r="D45" s="32"/>
      <c r="E45" s="32"/>
      <c r="F45" s="32"/>
      <c r="G45" s="215"/>
      <c r="H45" s="32"/>
      <c r="I45" s="32"/>
      <c r="J45" s="32"/>
      <c r="K45" s="32"/>
    </row>
    <row r="46" spans="1:11" ht="19.5" customHeight="1">
      <c r="A46" s="32"/>
      <c r="B46" s="223"/>
      <c r="C46" s="32"/>
      <c r="D46" s="32"/>
      <c r="E46" s="32"/>
      <c r="F46" s="32"/>
      <c r="G46" s="215"/>
      <c r="H46" s="32"/>
      <c r="I46" s="32"/>
      <c r="J46" s="32"/>
      <c r="K46" s="32"/>
    </row>
    <row r="47" spans="1:11" ht="19.5" customHeight="1">
      <c r="A47" s="32"/>
      <c r="B47" s="223"/>
      <c r="C47" s="32"/>
      <c r="D47" s="32"/>
      <c r="E47" s="32"/>
      <c r="F47" s="32"/>
      <c r="G47" s="215"/>
      <c r="H47" s="32"/>
      <c r="I47" s="32"/>
      <c r="J47" s="32"/>
      <c r="K47" s="32"/>
    </row>
    <row r="48" spans="1:11" ht="19.5" customHeight="1">
      <c r="A48" s="32"/>
      <c r="B48" s="223"/>
      <c r="C48" s="32"/>
      <c r="D48" s="32"/>
      <c r="E48" s="32"/>
      <c r="F48" s="32"/>
      <c r="G48" s="215"/>
      <c r="H48" s="32"/>
      <c r="I48" s="32"/>
      <c r="J48" s="32"/>
      <c r="K48" s="32"/>
    </row>
    <row r="49" spans="1:11" ht="19.5" customHeight="1">
      <c r="A49" s="32"/>
      <c r="B49" s="223"/>
      <c r="C49" s="32"/>
      <c r="D49" s="32"/>
      <c r="E49" s="32"/>
      <c r="F49" s="32"/>
      <c r="G49" s="215"/>
      <c r="H49" s="32"/>
      <c r="I49" s="32"/>
      <c r="J49" s="32"/>
      <c r="K49" s="32"/>
    </row>
    <row r="50" spans="1:11" ht="19.5" customHeight="1">
      <c r="A50" s="32"/>
      <c r="B50" s="223"/>
      <c r="C50" s="32"/>
      <c r="D50" s="32"/>
      <c r="E50" s="32"/>
      <c r="F50" s="32"/>
      <c r="G50" s="215"/>
      <c r="H50" s="32"/>
      <c r="I50" s="32"/>
      <c r="J50" s="32"/>
      <c r="K50" s="32"/>
    </row>
    <row r="51" spans="1:11" ht="19.5" customHeight="1">
      <c r="A51" s="32"/>
      <c r="B51" s="223"/>
      <c r="C51" s="32"/>
      <c r="D51" s="32"/>
      <c r="E51" s="32"/>
      <c r="F51" s="32"/>
      <c r="G51" s="215"/>
      <c r="H51" s="32"/>
      <c r="I51" s="32"/>
      <c r="J51" s="32"/>
      <c r="K51" s="32"/>
    </row>
    <row r="52" spans="1:11" ht="19.5" customHeight="1">
      <c r="A52" s="32"/>
      <c r="B52" s="223"/>
      <c r="C52" s="32"/>
      <c r="D52" s="32"/>
      <c r="E52" s="32"/>
      <c r="F52" s="32"/>
      <c r="G52" s="215"/>
      <c r="H52" s="32"/>
      <c r="I52" s="32"/>
      <c r="J52" s="32"/>
      <c r="K52" s="32"/>
    </row>
  </sheetData>
  <sheetProtection/>
  <mergeCells count="11">
    <mergeCell ref="A4:G4"/>
    <mergeCell ref="A33:G33"/>
    <mergeCell ref="D34:E34"/>
    <mergeCell ref="D11:E11"/>
    <mergeCell ref="A30:G30"/>
    <mergeCell ref="A1:G1"/>
    <mergeCell ref="D5:E5"/>
    <mergeCell ref="D6:E6"/>
    <mergeCell ref="A2:D2"/>
    <mergeCell ref="A3:G3"/>
    <mergeCell ref="A31:G31"/>
  </mergeCells>
  <conditionalFormatting sqref="C6:C10 C12:C21 C35:C36">
    <cfRule type="cellIs" priority="1" dxfId="5" operator="greaterThanOrEqual" stopIfTrue="1">
      <formula>200000</formula>
    </cfRule>
  </conditionalFormatting>
  <conditionalFormatting sqref="C11">
    <cfRule type="cellIs" priority="2" dxfId="5" operator="greaterThanOrEqual" stopIfTrue="1">
      <formula>1600000</formula>
    </cfRule>
  </conditionalFormatting>
  <printOptions horizontalCentered="1"/>
  <pageMargins left="1.1811023622047245" right="0.7874015748031497" top="1.3779527559055118" bottom="1.062992125984252" header="0" footer="0"/>
  <pageSetup fitToHeight="1" fitToWidth="1" horizontalDpi="600" verticalDpi="600" orientation="portrait" paperSize="9" scale="83" r:id="rId1"/>
  <headerFooter alignWithMargins="0">
    <oddHeader>&amp;R財産目録</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129"/>
  <sheetViews>
    <sheetView zoomScalePageLayoutView="0" workbookViewId="0" topLeftCell="A1">
      <selection activeCell="F4" sqref="F4:L4"/>
    </sheetView>
  </sheetViews>
  <sheetFormatPr defaultColWidth="4.625" defaultRowHeight="18" customHeight="1"/>
  <cols>
    <col min="1" max="1" width="3.00390625" style="36" customWidth="1"/>
    <col min="2" max="6" width="4.625" style="36" customWidth="1"/>
    <col min="7" max="7" width="4.00390625" style="36" customWidth="1"/>
    <col min="8" max="8" width="6.125" style="36" customWidth="1"/>
    <col min="9" max="10" width="4.625" style="36" customWidth="1"/>
    <col min="11" max="11" width="4.125" style="36" customWidth="1"/>
    <col min="12" max="16" width="4.625" style="36" customWidth="1"/>
    <col min="17" max="17" width="7.50390625" style="36" customWidth="1"/>
    <col min="18" max="16384" width="4.625" style="36" customWidth="1"/>
  </cols>
  <sheetData>
    <row r="1" spans="1:17" ht="18" customHeight="1">
      <c r="A1" s="538" t="s">
        <v>341</v>
      </c>
      <c r="B1" s="538"/>
      <c r="C1" s="538"/>
      <c r="D1" s="538"/>
      <c r="E1" s="538"/>
      <c r="F1" s="539" t="s">
        <v>346</v>
      </c>
      <c r="G1" s="539"/>
      <c r="H1" s="539"/>
      <c r="I1" s="539"/>
      <c r="J1" s="539"/>
      <c r="K1" s="539"/>
      <c r="L1" s="537" t="s">
        <v>592</v>
      </c>
      <c r="M1" s="537"/>
      <c r="N1" s="537"/>
      <c r="O1" s="537"/>
      <c r="P1" s="537"/>
      <c r="Q1" s="537"/>
    </row>
    <row r="2" spans="1:17" ht="6.75" customHeight="1">
      <c r="A2" s="86"/>
      <c r="B2" s="86"/>
      <c r="C2" s="86"/>
      <c r="D2" s="86"/>
      <c r="E2" s="86"/>
      <c r="F2" s="98"/>
      <c r="G2" s="98"/>
      <c r="H2" s="98"/>
      <c r="I2" s="98"/>
      <c r="J2" s="98"/>
      <c r="K2" s="98"/>
      <c r="L2" s="85"/>
      <c r="M2" s="85"/>
      <c r="N2" s="85"/>
      <c r="O2" s="85"/>
      <c r="P2" s="85"/>
      <c r="Q2" s="85"/>
    </row>
    <row r="3" spans="1:17" ht="18" customHeight="1">
      <c r="A3" s="540" t="s">
        <v>228</v>
      </c>
      <c r="B3" s="540"/>
      <c r="C3" s="540"/>
      <c r="D3" s="540"/>
      <c r="E3" s="540"/>
      <c r="F3" s="540"/>
      <c r="G3" s="540"/>
      <c r="H3" s="540"/>
      <c r="I3" s="540"/>
      <c r="J3" s="540"/>
      <c r="K3" s="540"/>
      <c r="L3" s="540"/>
      <c r="M3" s="540"/>
      <c r="N3" s="540"/>
      <c r="O3" s="540"/>
      <c r="P3" s="540"/>
      <c r="Q3" s="540"/>
    </row>
    <row r="4" spans="1:17" ht="18" customHeight="1">
      <c r="A4" s="465" t="s">
        <v>229</v>
      </c>
      <c r="B4" s="465"/>
      <c r="C4" s="465"/>
      <c r="D4" s="465"/>
      <c r="E4" s="466"/>
      <c r="F4" s="462" t="s">
        <v>4</v>
      </c>
      <c r="G4" s="463"/>
      <c r="H4" s="463"/>
      <c r="I4" s="463"/>
      <c r="J4" s="463"/>
      <c r="K4" s="463"/>
      <c r="L4" s="464"/>
      <c r="M4" s="460" t="s">
        <v>237</v>
      </c>
      <c r="N4" s="461"/>
      <c r="O4" s="461"/>
      <c r="P4" s="461"/>
      <c r="Q4" s="461"/>
    </row>
    <row r="5" spans="1:17" ht="18" customHeight="1">
      <c r="A5" s="465" t="str">
        <f>IF(F4="無職（専業主婦）"," ","　　２　内容")</f>
        <v>　　２　内容</v>
      </c>
      <c r="B5" s="465"/>
      <c r="C5" s="465"/>
      <c r="D5" s="465"/>
      <c r="E5" s="465"/>
      <c r="F5" s="465"/>
      <c r="G5" s="465"/>
      <c r="H5" s="465"/>
      <c r="I5" s="465"/>
      <c r="J5" s="465"/>
      <c r="K5" s="465"/>
      <c r="L5" s="465"/>
      <c r="M5" s="465"/>
      <c r="N5" s="465"/>
      <c r="O5" s="465"/>
      <c r="P5" s="465"/>
      <c r="Q5" s="465"/>
    </row>
    <row r="6" spans="1:17" ht="18" customHeight="1">
      <c r="A6" s="465" t="str">
        <f>IF(HLOOKUP($F$4,リスト!$B$19:$J$37,2,0)=0," ",HLOOKUP($F$4,リスト!$B$19:$J$37,2,0))</f>
        <v>　　（１）　会社名</v>
      </c>
      <c r="B6" s="465"/>
      <c r="C6" s="465"/>
      <c r="D6" s="465"/>
      <c r="E6" s="465"/>
      <c r="F6" s="465"/>
      <c r="G6" s="522" t="s">
        <v>342</v>
      </c>
      <c r="H6" s="522"/>
      <c r="I6" s="522"/>
      <c r="J6" s="522"/>
      <c r="K6" s="522"/>
      <c r="L6" s="522"/>
      <c r="M6" s="522"/>
      <c r="N6" s="522"/>
      <c r="O6" s="522"/>
      <c r="P6" s="522"/>
      <c r="Q6" s="522"/>
    </row>
    <row r="7" spans="1:17" ht="18" customHeight="1">
      <c r="A7" s="465" t="str">
        <f>IF(HLOOKUP($F$4,リスト!$B$19:$J$37,3,0)=0," ",HLOOKUP($F$4,リスト!$B$19:$J$36,3,0))</f>
        <v>　　（２）　就職時期</v>
      </c>
      <c r="B7" s="465"/>
      <c r="C7" s="465"/>
      <c r="D7" s="465"/>
      <c r="E7" s="465"/>
      <c r="F7" s="465"/>
      <c r="G7" s="456" t="s">
        <v>343</v>
      </c>
      <c r="H7" s="456"/>
      <c r="I7" s="456"/>
      <c r="J7" s="456"/>
      <c r="K7" s="456"/>
      <c r="L7" s="456"/>
      <c r="M7" s="456"/>
      <c r="N7" s="456"/>
      <c r="O7" s="456"/>
      <c r="P7" s="456"/>
      <c r="Q7" s="456"/>
    </row>
    <row r="8" spans="1:17" ht="18" customHeight="1">
      <c r="A8" s="465" t="str">
        <f>IF(HLOOKUP($F$4,リスト!$B$19:$J$36,4,0)=0," ",HLOOKUP($F$4,リスト!$B$19:$J$37,4,0))</f>
        <v>　　（３）　地位・仕事の内容</v>
      </c>
      <c r="B8" s="465"/>
      <c r="C8" s="465"/>
      <c r="D8" s="465"/>
      <c r="E8" s="465"/>
      <c r="F8" s="465"/>
      <c r="G8" s="456" t="s">
        <v>344</v>
      </c>
      <c r="H8" s="456"/>
      <c r="I8" s="456"/>
      <c r="J8" s="456"/>
      <c r="K8" s="456"/>
      <c r="L8" s="456"/>
      <c r="M8" s="456"/>
      <c r="N8" s="456"/>
      <c r="O8" s="456"/>
      <c r="P8" s="456"/>
      <c r="Q8" s="456"/>
    </row>
    <row r="9" spans="1:17" ht="18" customHeight="1">
      <c r="A9" s="37" t="str">
        <f>IF(HLOOKUP($F$4,リスト!$B$19:$J$36,5,0)=0," ",HLOOKUP($F$4,リスト!$B$19:$J$36,5,0))</f>
        <v>　　（４）　月収（手取り）</v>
      </c>
      <c r="C9" s="51"/>
      <c r="D9" s="51"/>
      <c r="E9" s="54"/>
      <c r="F9" s="54"/>
      <c r="G9" s="456" t="s">
        <v>345</v>
      </c>
      <c r="H9" s="456"/>
      <c r="I9" s="456"/>
      <c r="J9" s="456"/>
      <c r="K9" s="456"/>
      <c r="L9" s="456"/>
      <c r="M9" s="456"/>
      <c r="N9" s="456"/>
      <c r="O9" s="456"/>
      <c r="P9" s="456"/>
      <c r="Q9" s="456"/>
    </row>
    <row r="10" spans="1:17" ht="18" customHeight="1">
      <c r="A10" s="37" t="str">
        <f>IF(HLOOKUP($F$4,リスト!$B$19:$J$36,6,0)=0," ",HLOOKUP($F$4,リスト!$B$19:$J$36,6,0))</f>
        <v>　　（５）　給料日</v>
      </c>
      <c r="C10" s="51"/>
      <c r="D10" s="51"/>
      <c r="E10" s="54"/>
      <c r="F10" s="54"/>
      <c r="G10" s="54"/>
      <c r="H10" s="54"/>
      <c r="I10" s="54"/>
      <c r="J10" s="54"/>
      <c r="K10" s="54"/>
      <c r="L10" s="54"/>
      <c r="M10" s="456"/>
      <c r="N10" s="456"/>
      <c r="O10" s="456"/>
      <c r="P10" s="456"/>
      <c r="Q10" s="456"/>
    </row>
    <row r="11" spans="1:17" ht="18" customHeight="1">
      <c r="A11" s="37" t="str">
        <f>IF(HLOOKUP($F$4,リスト!$B$19:$J$37,7,0)=0," ",HLOOKUP($F$4,リスト!$B$19:$J$36,7,0))</f>
        <v>　　（６）　ボーナス</v>
      </c>
      <c r="C11" s="51"/>
      <c r="D11" s="51"/>
      <c r="E11" s="54"/>
      <c r="F11" s="54"/>
      <c r="G11" s="54"/>
      <c r="H11" s="54"/>
      <c r="I11" s="54"/>
      <c r="J11" s="54"/>
      <c r="K11" s="54"/>
      <c r="L11" s="54"/>
      <c r="M11" s="54"/>
      <c r="N11" s="54"/>
      <c r="O11" s="54"/>
      <c r="P11" s="54"/>
      <c r="Q11" s="54"/>
    </row>
    <row r="12" spans="1:17" ht="18" customHeight="1">
      <c r="A12" s="36" t="str">
        <f>IF(HLOOKUP($F$4,リスト!$B$19:$J$36,8,0)=0," ",HLOOKUP($F$4,リスト!$B$19:$J$36,8,0))</f>
        <v> </v>
      </c>
      <c r="C12" s="63"/>
      <c r="D12" s="63"/>
      <c r="E12" s="63"/>
      <c r="F12" s="63"/>
      <c r="G12" s="63"/>
      <c r="H12" s="63"/>
      <c r="I12" s="88"/>
      <c r="J12" s="88"/>
      <c r="K12" s="88"/>
      <c r="L12" s="88"/>
      <c r="M12" s="88"/>
      <c r="N12" s="88"/>
      <c r="O12" s="88"/>
      <c r="P12" s="88"/>
      <c r="Q12" s="88"/>
    </row>
    <row r="13" spans="1:17" ht="18" customHeight="1">
      <c r="A13" s="37" t="str">
        <f>IF(HLOOKUP($F$4,リスト!$B$19:$J$36,9,0)=0," ",HLOOKUP($F$4,リスト!$B$19:$J$36,9,0))</f>
        <v> </v>
      </c>
      <c r="C13" s="51"/>
      <c r="D13" s="51"/>
      <c r="E13" s="54"/>
      <c r="F13" s="54"/>
      <c r="G13" s="54"/>
      <c r="H13" s="54"/>
      <c r="I13" s="456"/>
      <c r="J13" s="456"/>
      <c r="K13" s="456"/>
      <c r="L13" s="456"/>
      <c r="M13" s="456"/>
      <c r="N13" s="456"/>
      <c r="O13" s="456"/>
      <c r="P13" s="456"/>
      <c r="Q13" s="456"/>
    </row>
    <row r="14" spans="1:17" ht="18" customHeight="1">
      <c r="A14" s="37" t="str">
        <f>IF(HLOOKUP($F$4,リスト!$B$19:$J$36,10,0)=0," ",HLOOKUP($F$4,リスト!$B$19:$J$36,10,0))</f>
        <v> </v>
      </c>
      <c r="C14" s="51"/>
      <c r="D14" s="51"/>
      <c r="E14" s="54"/>
      <c r="F14" s="54"/>
      <c r="G14" s="54"/>
      <c r="H14" s="54"/>
      <c r="I14" s="54"/>
      <c r="J14" s="54"/>
      <c r="K14" s="54"/>
      <c r="L14" s="54"/>
      <c r="M14" s="54"/>
      <c r="N14" s="54"/>
      <c r="O14" s="54"/>
      <c r="P14" s="54"/>
      <c r="Q14" s="54"/>
    </row>
    <row r="15" spans="1:17" ht="18" customHeight="1">
      <c r="A15" s="37" t="str">
        <f>IF(HLOOKUP($F$4,リスト!$B$19:$J36,11,0)=0," ",HLOOKUP($F$4,リスト!$B$19:$I$36,11,0))</f>
        <v> </v>
      </c>
      <c r="C15" s="51"/>
      <c r="D15" s="51"/>
      <c r="E15" s="51"/>
      <c r="F15" s="51"/>
      <c r="G15" s="51"/>
      <c r="H15" s="51"/>
      <c r="I15" s="51"/>
      <c r="J15" s="51"/>
      <c r="K15" s="51"/>
      <c r="L15" s="51"/>
      <c r="M15" s="51"/>
      <c r="N15" s="51"/>
      <c r="O15" s="51"/>
      <c r="P15" s="51"/>
      <c r="Q15" s="51"/>
    </row>
    <row r="16" ht="18" customHeight="1">
      <c r="A16" s="37" t="str">
        <f>IF(HLOOKUP($F$4,リスト!$B$19:$J$36,12,0)=0," ",HLOOKUP($F$4,リスト!$B$19:$J$36,12,0))</f>
        <v> </v>
      </c>
    </row>
    <row r="17" spans="1:17" ht="18" customHeight="1">
      <c r="A17" s="39"/>
      <c r="B17" s="39"/>
      <c r="C17" s="63"/>
      <c r="D17" s="63"/>
      <c r="E17" s="63"/>
      <c r="F17" s="63"/>
      <c r="G17" s="63"/>
      <c r="H17" s="63"/>
      <c r="I17" s="63"/>
      <c r="J17" s="63"/>
      <c r="K17" s="63"/>
      <c r="L17" s="63"/>
      <c r="M17" s="63"/>
      <c r="N17" s="63"/>
      <c r="O17" s="63"/>
      <c r="P17" s="63"/>
      <c r="Q17" s="63"/>
    </row>
    <row r="18" spans="1:17" ht="18" customHeight="1">
      <c r="A18" s="39" t="str">
        <f>IF(HLOOKUP($F$4,リスト!$B$19:$J$36,13,0)=0," ",HLOOKUP($F$4,リスト!$B$19:$J$36,13,0))</f>
        <v>　　＊最近２か月分の給与明細写し，源泉徴収票写し添付</v>
      </c>
      <c r="B18" s="39"/>
      <c r="C18" s="63"/>
      <c r="D18" s="63"/>
      <c r="E18" s="63"/>
      <c r="F18" s="63"/>
      <c r="G18" s="63"/>
      <c r="H18" s="63"/>
      <c r="I18" s="63"/>
      <c r="J18" s="63"/>
      <c r="K18" s="63"/>
      <c r="L18" s="63"/>
      <c r="M18" s="63"/>
      <c r="N18" s="63"/>
      <c r="O18" s="63"/>
      <c r="P18" s="63"/>
      <c r="Q18" s="63"/>
    </row>
    <row r="19" ht="18" customHeight="1">
      <c r="A19" s="62" t="str">
        <f>IF(HLOOKUP($F$4,リスト!$B$19:$J$36,14,0)=0," ",HLOOKUP($F$4,リスト!$B$19:$J$36,14,0))</f>
        <v> </v>
      </c>
    </row>
    <row r="20" ht="18" customHeight="1">
      <c r="A20" s="62" t="str">
        <f>IF(HLOOKUP($F$4,リスト!$B$19:$J$37,15,0)=0," ",HLOOKUP($F$4,リスト!$B$19:$J$37,15,0))</f>
        <v> </v>
      </c>
    </row>
    <row r="21" ht="18" customHeight="1">
      <c r="A21" s="62" t="str">
        <f>IF(HLOOKUP($F$4,リスト!$B$19:$J$37,16,0)=0," ",HLOOKUP($F$4,リスト!$B$19:$J$37,16,0))</f>
        <v> </v>
      </c>
    </row>
    <row r="22" ht="18" customHeight="1">
      <c r="A22" s="62" t="str">
        <f>IF(HLOOKUP($F$4,リスト!$B$19:$J$37,17,0)=0," ",HLOOKUP($F$4,リスト!$B$19:$J$37,17,0))</f>
        <v> </v>
      </c>
    </row>
    <row r="23" ht="18" customHeight="1">
      <c r="A23" s="62" t="str">
        <f>IF(HLOOKUP($F$4,リスト!$B$19:$J$37,18,0)=0," ",HLOOKUP($F$4,リスト!$B$19:$J$37,18,0))</f>
        <v> </v>
      </c>
    </row>
    <row r="24" ht="18" customHeight="1">
      <c r="A24" s="62" t="str">
        <f>IF(HLOOKUP($F$4,リスト!$B$19:$J$37,19,0)=0," ",HLOOKUP($F$4,リスト!$B$19:$J$37,19,0))</f>
        <v> </v>
      </c>
    </row>
    <row r="26" spans="1:17" ht="18" customHeight="1">
      <c r="A26" s="465" t="s">
        <v>271</v>
      </c>
      <c r="B26" s="465"/>
      <c r="C26" s="465"/>
      <c r="D26" s="465"/>
      <c r="E26" s="465"/>
      <c r="F26" s="465"/>
      <c r="G26" s="465"/>
      <c r="H26" s="465"/>
      <c r="I26" s="465"/>
      <c r="J26" s="465"/>
      <c r="K26" s="465"/>
      <c r="L26" s="465"/>
      <c r="M26" s="465"/>
      <c r="N26" s="465"/>
      <c r="O26" s="465"/>
      <c r="P26" s="465"/>
      <c r="Q26" s="465"/>
    </row>
    <row r="27" spans="1:17" ht="18" customHeight="1">
      <c r="A27" s="467"/>
      <c r="B27" s="468"/>
      <c r="C27" s="462" t="s">
        <v>611</v>
      </c>
      <c r="D27" s="464"/>
      <c r="E27" s="469" t="s">
        <v>237</v>
      </c>
      <c r="F27" s="470"/>
      <c r="G27" s="470"/>
      <c r="H27" s="470"/>
      <c r="I27" s="470"/>
      <c r="J27" s="470"/>
      <c r="K27" s="470"/>
      <c r="L27" s="470"/>
      <c r="M27" s="470"/>
      <c r="N27" s="470"/>
      <c r="O27" s="470"/>
      <c r="P27" s="470"/>
      <c r="Q27" s="470"/>
    </row>
    <row r="28" spans="1:17" ht="18" customHeight="1">
      <c r="A28" s="465" t="str">
        <f>IF(C$27="ある",リスト!C39," ")</f>
        <v>　　（１）　会社名・屋号</v>
      </c>
      <c r="B28" s="465"/>
      <c r="C28" s="465"/>
      <c r="D28" s="465"/>
      <c r="E28" s="465"/>
      <c r="F28" s="465"/>
      <c r="G28" s="466"/>
      <c r="H28" s="466"/>
      <c r="I28" s="466"/>
      <c r="J28" s="466"/>
      <c r="K28" s="466"/>
      <c r="L28" s="466"/>
      <c r="M28" s="466"/>
      <c r="N28" s="466"/>
      <c r="O28" s="466"/>
      <c r="P28" s="466"/>
      <c r="Q28" s="466"/>
    </row>
    <row r="29" spans="1:17" ht="18" customHeight="1">
      <c r="A29" s="465" t="str">
        <f>IF(C$27="ある",リスト!C40," ")</f>
        <v>　　（２）　営業開始時期</v>
      </c>
      <c r="B29" s="465"/>
      <c r="C29" s="465"/>
      <c r="D29" s="465"/>
      <c r="E29" s="465"/>
      <c r="F29" s="465"/>
      <c r="G29" s="466"/>
      <c r="H29" s="466"/>
      <c r="I29" s="466"/>
      <c r="J29" s="466"/>
      <c r="K29" s="466"/>
      <c r="L29" s="466"/>
      <c r="M29" s="466"/>
      <c r="N29" s="466"/>
      <c r="O29" s="466"/>
      <c r="P29" s="466"/>
      <c r="Q29" s="466"/>
    </row>
    <row r="30" spans="1:17" ht="18" customHeight="1">
      <c r="A30" s="465" t="str">
        <f>IF(C$27="ある",リスト!C41," ")</f>
        <v>　　（３）　営業の目的・内容</v>
      </c>
      <c r="B30" s="465"/>
      <c r="C30" s="465"/>
      <c r="D30" s="465"/>
      <c r="E30" s="465"/>
      <c r="F30" s="465"/>
      <c r="G30" s="465"/>
      <c r="H30" s="465"/>
      <c r="I30" s="465"/>
      <c r="J30" s="465"/>
      <c r="K30" s="465"/>
      <c r="L30" s="465"/>
      <c r="M30" s="465"/>
      <c r="N30" s="465"/>
      <c r="O30" s="465"/>
      <c r="P30" s="465"/>
      <c r="Q30" s="465"/>
    </row>
    <row r="31" spans="1:17" ht="18" customHeight="1">
      <c r="A31" s="465" t="str">
        <f>IF(C$27="ある",リスト!C42," ")</f>
        <v>　　（４）　月平均売上げ</v>
      </c>
      <c r="B31" s="465"/>
      <c r="C31" s="465"/>
      <c r="D31" s="465"/>
      <c r="E31" s="465"/>
      <c r="F31" s="465"/>
      <c r="G31" s="465"/>
      <c r="H31" s="465"/>
      <c r="I31" s="465"/>
      <c r="J31" s="465"/>
      <c r="K31" s="465"/>
      <c r="L31" s="465"/>
      <c r="M31" s="465"/>
      <c r="N31" s="465"/>
      <c r="O31" s="465"/>
      <c r="P31" s="465"/>
      <c r="Q31" s="465"/>
    </row>
    <row r="32" spans="1:17" ht="18" customHeight="1">
      <c r="A32" s="465" t="str">
        <f>IF(C$27="ある",リスト!C43," ")</f>
        <v>　　（５）　月平均収入</v>
      </c>
      <c r="B32" s="465"/>
      <c r="C32" s="465"/>
      <c r="D32" s="465"/>
      <c r="E32" s="465"/>
      <c r="F32" s="465"/>
      <c r="G32" s="465"/>
      <c r="H32" s="465"/>
      <c r="I32" s="465"/>
      <c r="J32" s="465"/>
      <c r="K32" s="465"/>
      <c r="L32" s="465"/>
      <c r="M32" s="465"/>
      <c r="N32" s="465"/>
      <c r="O32" s="465"/>
      <c r="P32" s="465"/>
      <c r="Q32" s="465"/>
    </row>
    <row r="33" spans="1:17" ht="18" customHeight="1">
      <c r="A33" s="465" t="str">
        <f>IF(C$27="ある",リスト!C44," ")</f>
        <v>　　（６）　営業継続の有無（廃止している場合は廃止の年月日）</v>
      </c>
      <c r="B33" s="465"/>
      <c r="C33" s="465"/>
      <c r="D33" s="465"/>
      <c r="E33" s="465"/>
      <c r="F33" s="465"/>
      <c r="G33" s="465"/>
      <c r="H33" s="465"/>
      <c r="I33" s="465"/>
      <c r="J33" s="465"/>
      <c r="K33" s="465"/>
      <c r="L33" s="465"/>
      <c r="M33" s="465"/>
      <c r="N33" s="465"/>
      <c r="O33" s="465"/>
      <c r="P33" s="465"/>
      <c r="Q33" s="465"/>
    </row>
    <row r="34" spans="1:17" ht="18" customHeight="1">
      <c r="A34" s="465"/>
      <c r="B34" s="465"/>
      <c r="C34" s="465"/>
      <c r="D34" s="465"/>
      <c r="E34" s="465"/>
      <c r="F34" s="465"/>
      <c r="G34" s="465"/>
      <c r="H34" s="465"/>
      <c r="I34" s="465"/>
      <c r="J34" s="465"/>
      <c r="K34" s="465"/>
      <c r="L34" s="465"/>
      <c r="M34" s="465"/>
      <c r="N34" s="465"/>
      <c r="O34" s="465"/>
      <c r="P34" s="465"/>
      <c r="Q34" s="465"/>
    </row>
    <row r="35" spans="1:17" ht="18" customHeight="1">
      <c r="A35" s="465" t="str">
        <f>IF(C$27="ある",リスト!C46," ")</f>
        <v>　　（７）　従業員数</v>
      </c>
      <c r="B35" s="465"/>
      <c r="C35" s="465"/>
      <c r="D35" s="465"/>
      <c r="E35" s="465"/>
      <c r="F35" s="465"/>
      <c r="G35" s="465"/>
      <c r="H35" s="465"/>
      <c r="I35" s="465"/>
      <c r="J35" s="465"/>
      <c r="K35" s="465"/>
      <c r="L35" s="465"/>
      <c r="M35" s="465"/>
      <c r="N35" s="465"/>
      <c r="O35" s="465"/>
      <c r="P35" s="465"/>
      <c r="Q35" s="465"/>
    </row>
    <row r="36" spans="1:17" ht="18" customHeight="1">
      <c r="A36" s="466" t="str">
        <f>IF(C$27="ある",リスト!C47," ")</f>
        <v>　　（８）　親族以外の従業員の有無</v>
      </c>
      <c r="B36" s="466"/>
      <c r="C36" s="466"/>
      <c r="D36" s="466"/>
      <c r="E36" s="466"/>
      <c r="F36" s="466"/>
      <c r="G36" s="466"/>
      <c r="H36" s="466"/>
      <c r="I36" s="466"/>
      <c r="J36" s="466"/>
      <c r="K36" s="466"/>
      <c r="L36" s="466"/>
      <c r="M36" s="466"/>
      <c r="N36" s="466"/>
      <c r="O36" s="466"/>
      <c r="P36" s="466"/>
      <c r="Q36" s="466"/>
    </row>
    <row r="37" spans="1:17" ht="18" customHeight="1">
      <c r="A37" s="460" t="str">
        <f>IF(C$27="ある",リスト!C49," ")</f>
        <v>　　＊　過去２期事業年度分の確定申告書及び決算報告書の写し，商業登記簿謄本（会社代表者の場合）添付</v>
      </c>
      <c r="B37" s="460"/>
      <c r="C37" s="460"/>
      <c r="D37" s="460"/>
      <c r="E37" s="460"/>
      <c r="F37" s="460"/>
      <c r="G37" s="460"/>
      <c r="H37" s="460"/>
      <c r="I37" s="460"/>
      <c r="J37" s="460"/>
      <c r="K37" s="460"/>
      <c r="L37" s="460"/>
      <c r="M37" s="460"/>
      <c r="N37" s="460"/>
      <c r="O37" s="460"/>
      <c r="P37" s="460"/>
      <c r="Q37" s="460"/>
    </row>
    <row r="38" spans="1:17" ht="18" customHeight="1">
      <c r="A38" s="460" t="str">
        <f>IF(C$27="ある",リスト!C50," ")</f>
        <v>　　＊　以下の事項について説明した報告書添付</v>
      </c>
      <c r="B38" s="460"/>
      <c r="C38" s="460"/>
      <c r="D38" s="460"/>
      <c r="E38" s="460"/>
      <c r="F38" s="460"/>
      <c r="G38" s="460"/>
      <c r="H38" s="460"/>
      <c r="I38" s="460"/>
      <c r="J38" s="460"/>
      <c r="K38" s="460"/>
      <c r="L38" s="460"/>
      <c r="M38" s="460"/>
      <c r="N38" s="460"/>
      <c r="O38" s="460"/>
      <c r="P38" s="460"/>
      <c r="Q38" s="460"/>
    </row>
    <row r="39" spans="1:17" ht="18" customHeight="1">
      <c r="A39" s="460" t="str">
        <f>IF(C$27="ある",リスト!C51," ")</f>
        <v>　　　①　事業内容，過去及び現在の営業状況</v>
      </c>
      <c r="B39" s="460"/>
      <c r="C39" s="460"/>
      <c r="D39" s="460"/>
      <c r="E39" s="460"/>
      <c r="F39" s="460"/>
      <c r="G39" s="460"/>
      <c r="H39" s="460"/>
      <c r="I39" s="460"/>
      <c r="J39" s="460"/>
      <c r="K39" s="460"/>
      <c r="L39" s="460"/>
      <c r="M39" s="460"/>
      <c r="N39" s="460"/>
      <c r="O39" s="460"/>
      <c r="P39" s="460"/>
      <c r="Q39" s="460"/>
    </row>
    <row r="40" spans="1:17" ht="18" customHeight="1">
      <c r="A40" s="460" t="str">
        <f>IF(C$27="ある",リスト!C52," ")</f>
        <v>　　　②　事業整理の状況，在庫，資産の処分状況</v>
      </c>
      <c r="B40" s="460"/>
      <c r="C40" s="460"/>
      <c r="D40" s="460"/>
      <c r="E40" s="460"/>
      <c r="F40" s="460"/>
      <c r="G40" s="460"/>
      <c r="H40" s="460"/>
      <c r="I40" s="460"/>
      <c r="J40" s="460"/>
      <c r="K40" s="460"/>
      <c r="L40" s="460"/>
      <c r="M40" s="460"/>
      <c r="N40" s="460"/>
      <c r="O40" s="460"/>
      <c r="P40" s="460"/>
      <c r="Q40" s="460"/>
    </row>
    <row r="41" spans="1:17" ht="18" customHeight="1">
      <c r="A41" s="460" t="str">
        <f>IF(C$27="ある",リスト!C53," ")</f>
        <v>　　　③　事業上の資産（事業設備，什器備品，店舗保証金等），在庫一覧表</v>
      </c>
      <c r="B41" s="460"/>
      <c r="C41" s="460"/>
      <c r="D41" s="460"/>
      <c r="E41" s="460"/>
      <c r="F41" s="460"/>
      <c r="G41" s="460"/>
      <c r="H41" s="460"/>
      <c r="I41" s="460"/>
      <c r="J41" s="460"/>
      <c r="K41" s="460"/>
      <c r="L41" s="460"/>
      <c r="M41" s="460"/>
      <c r="N41" s="460"/>
      <c r="O41" s="460"/>
      <c r="P41" s="460"/>
      <c r="Q41" s="460"/>
    </row>
    <row r="42" spans="1:17" ht="18" customHeight="1">
      <c r="A42" s="460" t="str">
        <f>IF(C$27="ある",リスト!C54," ")</f>
        <v>　　　④　売掛金・貸付金の明細（一覧表），回収可能性</v>
      </c>
      <c r="B42" s="460"/>
      <c r="C42" s="460"/>
      <c r="D42" s="460"/>
      <c r="E42" s="460"/>
      <c r="F42" s="460"/>
      <c r="G42" s="460"/>
      <c r="H42" s="460"/>
      <c r="I42" s="460"/>
      <c r="J42" s="460"/>
      <c r="K42" s="460"/>
      <c r="L42" s="460"/>
      <c r="M42" s="460"/>
      <c r="N42" s="460"/>
      <c r="O42" s="460"/>
      <c r="P42" s="460"/>
      <c r="Q42" s="460"/>
    </row>
    <row r="43" spans="1:17" ht="18" customHeight="1">
      <c r="A43" s="471" t="s">
        <v>277</v>
      </c>
      <c r="B43" s="471"/>
      <c r="C43" s="471"/>
      <c r="D43" s="471"/>
      <c r="E43" s="471"/>
      <c r="F43" s="471"/>
      <c r="G43" s="471"/>
      <c r="H43" s="471"/>
      <c r="I43" s="471"/>
      <c r="J43" s="471"/>
      <c r="K43" s="471"/>
      <c r="L43" s="471"/>
      <c r="M43" s="471"/>
      <c r="N43" s="471"/>
      <c r="O43" s="471"/>
      <c r="P43" s="471"/>
      <c r="Q43" s="471"/>
    </row>
    <row r="44" spans="1:17" ht="18" customHeight="1">
      <c r="A44" s="465" t="s">
        <v>284</v>
      </c>
      <c r="B44" s="465"/>
      <c r="C44" s="465"/>
      <c r="D44" s="465"/>
      <c r="E44" s="465"/>
      <c r="F44" s="465"/>
      <c r="G44" s="465"/>
      <c r="H44" s="465"/>
      <c r="I44" s="465"/>
      <c r="J44" s="465"/>
      <c r="K44" s="465"/>
      <c r="L44" s="465"/>
      <c r="M44" s="465"/>
      <c r="N44" s="465"/>
      <c r="O44" s="465"/>
      <c r="P44" s="465"/>
      <c r="Q44" s="465"/>
    </row>
    <row r="45" spans="1:17" ht="18" customHeight="1">
      <c r="A45" s="44"/>
      <c r="B45" s="457" t="s">
        <v>278</v>
      </c>
      <c r="C45" s="458"/>
      <c r="D45" s="458"/>
      <c r="E45" s="459"/>
      <c r="F45" s="457" t="s">
        <v>279</v>
      </c>
      <c r="G45" s="459"/>
      <c r="H45" s="45" t="s">
        <v>280</v>
      </c>
      <c r="I45" s="457" t="s">
        <v>238</v>
      </c>
      <c r="J45" s="458"/>
      <c r="K45" s="459"/>
      <c r="L45" s="457" t="s">
        <v>281</v>
      </c>
      <c r="M45" s="459"/>
      <c r="N45" s="457" t="s">
        <v>282</v>
      </c>
      <c r="O45" s="459"/>
      <c r="P45" s="457" t="s">
        <v>286</v>
      </c>
      <c r="Q45" s="459"/>
    </row>
    <row r="46" spans="2:17" ht="18" customHeight="1">
      <c r="B46" s="523" t="s">
        <v>347</v>
      </c>
      <c r="C46" s="525"/>
      <c r="D46" s="525"/>
      <c r="E46" s="524"/>
      <c r="F46" s="523" t="s">
        <v>348</v>
      </c>
      <c r="G46" s="524"/>
      <c r="H46" s="91">
        <v>38</v>
      </c>
      <c r="I46" s="523" t="s">
        <v>232</v>
      </c>
      <c r="J46" s="525"/>
      <c r="K46" s="524"/>
      <c r="L46" s="523" t="s">
        <v>349</v>
      </c>
      <c r="M46" s="524"/>
      <c r="N46" s="523" t="s">
        <v>350</v>
      </c>
      <c r="O46" s="524"/>
      <c r="P46" s="523" t="s">
        <v>287</v>
      </c>
      <c r="Q46" s="524"/>
    </row>
    <row r="47" spans="2:17" ht="18" customHeight="1">
      <c r="B47" s="472" t="s">
        <v>351</v>
      </c>
      <c r="C47" s="489"/>
      <c r="D47" s="489"/>
      <c r="E47" s="473"/>
      <c r="F47" s="472" t="s">
        <v>352</v>
      </c>
      <c r="G47" s="473"/>
      <c r="H47" s="92">
        <v>12</v>
      </c>
      <c r="I47" s="472" t="s">
        <v>353</v>
      </c>
      <c r="J47" s="489"/>
      <c r="K47" s="473"/>
      <c r="L47" s="472" t="s">
        <v>354</v>
      </c>
      <c r="M47" s="473"/>
      <c r="N47" s="472" t="s">
        <v>354</v>
      </c>
      <c r="O47" s="473"/>
      <c r="P47" s="472" t="s">
        <v>287</v>
      </c>
      <c r="Q47" s="473"/>
    </row>
    <row r="48" spans="2:17" ht="18" customHeight="1">
      <c r="B48" s="472"/>
      <c r="C48" s="489"/>
      <c r="D48" s="489"/>
      <c r="E48" s="473"/>
      <c r="F48" s="472"/>
      <c r="G48" s="473"/>
      <c r="H48" s="92"/>
      <c r="I48" s="472"/>
      <c r="J48" s="489"/>
      <c r="K48" s="473"/>
      <c r="L48" s="472"/>
      <c r="M48" s="473"/>
      <c r="N48" s="472"/>
      <c r="O48" s="473"/>
      <c r="P48" s="472"/>
      <c r="Q48" s="473"/>
    </row>
    <row r="49" spans="2:17" ht="18" customHeight="1">
      <c r="B49" s="474"/>
      <c r="C49" s="520"/>
      <c r="D49" s="520"/>
      <c r="E49" s="475"/>
      <c r="F49" s="474"/>
      <c r="G49" s="475"/>
      <c r="H49" s="93"/>
      <c r="I49" s="474"/>
      <c r="J49" s="520"/>
      <c r="K49" s="475"/>
      <c r="L49" s="474"/>
      <c r="M49" s="475"/>
      <c r="N49" s="474"/>
      <c r="O49" s="475"/>
      <c r="P49" s="474"/>
      <c r="Q49" s="475"/>
    </row>
    <row r="50" spans="1:17" ht="18" customHeight="1">
      <c r="A50" s="465" t="s">
        <v>283</v>
      </c>
      <c r="B50" s="465"/>
      <c r="C50" s="465"/>
      <c r="D50" s="465"/>
      <c r="E50" s="465"/>
      <c r="F50" s="465"/>
      <c r="G50" s="465"/>
      <c r="H50" s="465"/>
      <c r="I50" s="465"/>
      <c r="J50" s="465"/>
      <c r="K50" s="465"/>
      <c r="L50" s="465"/>
      <c r="M50" s="465"/>
      <c r="N50" s="465"/>
      <c r="O50" s="465"/>
      <c r="P50" s="465"/>
      <c r="Q50" s="465"/>
    </row>
    <row r="51" spans="1:17" ht="18" customHeight="1">
      <c r="A51" s="465" t="s">
        <v>657</v>
      </c>
      <c r="B51" s="465"/>
      <c r="C51" s="465"/>
      <c r="D51" s="465"/>
      <c r="E51" s="465"/>
      <c r="F51" s="465"/>
      <c r="G51" s="465"/>
      <c r="H51" s="465"/>
      <c r="I51" s="465"/>
      <c r="J51" s="465"/>
      <c r="K51" s="465"/>
      <c r="L51" s="465"/>
      <c r="M51" s="465"/>
      <c r="N51" s="465"/>
      <c r="O51" s="465"/>
      <c r="P51" s="465"/>
      <c r="Q51" s="465"/>
    </row>
    <row r="52" spans="1:17" ht="18" customHeight="1">
      <c r="A52" s="465" t="s">
        <v>658</v>
      </c>
      <c r="B52" s="465"/>
      <c r="C52" s="465"/>
      <c r="D52" s="465"/>
      <c r="E52" s="465"/>
      <c r="F52" s="465"/>
      <c r="G52" s="465"/>
      <c r="H52" s="465"/>
      <c r="I52" s="465"/>
      <c r="J52" s="465"/>
      <c r="K52" s="465"/>
      <c r="L52" s="465"/>
      <c r="M52" s="465"/>
      <c r="N52" s="465"/>
      <c r="O52" s="465"/>
      <c r="P52" s="465"/>
      <c r="Q52" s="465"/>
    </row>
    <row r="53" spans="1:17" s="44" customFormat="1" ht="18" customHeight="1">
      <c r="A53" s="36"/>
      <c r="B53" s="505" t="s">
        <v>354</v>
      </c>
      <c r="C53" s="506"/>
      <c r="D53" s="506"/>
      <c r="E53" s="506"/>
      <c r="F53" s="506"/>
      <c r="G53" s="506"/>
      <c r="H53" s="506"/>
      <c r="I53" s="506"/>
      <c r="J53" s="506"/>
      <c r="K53" s="506"/>
      <c r="L53" s="506"/>
      <c r="M53" s="506"/>
      <c r="N53" s="506"/>
      <c r="O53" s="506"/>
      <c r="P53" s="506"/>
      <c r="Q53" s="507"/>
    </row>
    <row r="54" spans="2:17" ht="18" customHeight="1">
      <c r="B54" s="508"/>
      <c r="C54" s="509"/>
      <c r="D54" s="509"/>
      <c r="E54" s="509"/>
      <c r="F54" s="509"/>
      <c r="G54" s="509"/>
      <c r="H54" s="509"/>
      <c r="I54" s="509"/>
      <c r="J54" s="509"/>
      <c r="K54" s="509"/>
      <c r="L54" s="509"/>
      <c r="M54" s="509"/>
      <c r="N54" s="509"/>
      <c r="O54" s="509"/>
      <c r="P54" s="509"/>
      <c r="Q54" s="510"/>
    </row>
    <row r="55" spans="2:17" ht="18" customHeight="1">
      <c r="B55" s="511"/>
      <c r="C55" s="512"/>
      <c r="D55" s="512"/>
      <c r="E55" s="512"/>
      <c r="F55" s="512"/>
      <c r="G55" s="512"/>
      <c r="H55" s="512"/>
      <c r="I55" s="512"/>
      <c r="J55" s="512"/>
      <c r="K55" s="512"/>
      <c r="L55" s="512"/>
      <c r="M55" s="512"/>
      <c r="N55" s="512"/>
      <c r="O55" s="512"/>
      <c r="P55" s="512"/>
      <c r="Q55" s="513"/>
    </row>
    <row r="56" spans="1:17" ht="18" customHeight="1">
      <c r="A56" s="465"/>
      <c r="B56" s="465"/>
      <c r="C56" s="465"/>
      <c r="D56" s="465"/>
      <c r="E56" s="465"/>
      <c r="F56" s="465"/>
      <c r="G56" s="465"/>
      <c r="H56" s="465"/>
      <c r="I56" s="465"/>
      <c r="J56" s="465"/>
      <c r="K56" s="465"/>
      <c r="L56" s="465"/>
      <c r="M56" s="465"/>
      <c r="N56" s="465"/>
      <c r="O56" s="465"/>
      <c r="P56" s="465"/>
      <c r="Q56" s="465"/>
    </row>
    <row r="57" spans="1:17" ht="18" customHeight="1">
      <c r="A57" s="471" t="s">
        <v>290</v>
      </c>
      <c r="B57" s="471"/>
      <c r="C57" s="471"/>
      <c r="D57" s="471"/>
      <c r="E57" s="471"/>
      <c r="F57" s="471"/>
      <c r="G57" s="471"/>
      <c r="H57" s="471"/>
      <c r="I57" s="471"/>
      <c r="J57" s="471"/>
      <c r="K57" s="471"/>
      <c r="L57" s="471"/>
      <c r="M57" s="471"/>
      <c r="N57" s="471"/>
      <c r="O57" s="471"/>
      <c r="P57" s="471"/>
      <c r="Q57" s="471"/>
    </row>
    <row r="58" spans="1:17" ht="18" customHeight="1">
      <c r="A58" s="465" t="s">
        <v>291</v>
      </c>
      <c r="B58" s="465"/>
      <c r="C58" s="465"/>
      <c r="D58" s="465"/>
      <c r="E58" s="465"/>
      <c r="F58" s="465"/>
      <c r="G58" s="502" t="s">
        <v>659</v>
      </c>
      <c r="H58" s="503"/>
      <c r="I58" s="503"/>
      <c r="J58" s="503"/>
      <c r="K58" s="503"/>
      <c r="L58" s="504"/>
      <c r="M58" s="460" t="s">
        <v>285</v>
      </c>
      <c r="N58" s="461"/>
      <c r="O58" s="461"/>
      <c r="P58" s="461"/>
      <c r="Q58" s="461"/>
    </row>
    <row r="59" spans="1:17" ht="18" customHeight="1">
      <c r="A59" s="465" t="s">
        <v>296</v>
      </c>
      <c r="B59" s="465"/>
      <c r="C59" s="465"/>
      <c r="D59" s="465"/>
      <c r="E59" s="465"/>
      <c r="F59" s="465"/>
      <c r="G59" s="465"/>
      <c r="H59" s="465"/>
      <c r="I59" s="465"/>
      <c r="J59" s="465"/>
      <c r="K59" s="465"/>
      <c r="L59" s="465"/>
      <c r="M59" s="465"/>
      <c r="N59" s="465"/>
      <c r="O59" s="465"/>
      <c r="P59" s="465"/>
      <c r="Q59" s="465"/>
    </row>
    <row r="60" spans="1:17" ht="18" customHeight="1">
      <c r="A60" s="465" t="str">
        <f>IF(OR($G$58="借家・賃貸マンション・アパート",$G$58="社宅・寮",$G$58="公営・公団の賃貸住宅"),リスト!$C57,リスト!$E57)</f>
        <v>　①　１か月の家賃（管理費込み）</v>
      </c>
      <c r="B60" s="465"/>
      <c r="C60" s="465"/>
      <c r="D60" s="465"/>
      <c r="E60" s="465"/>
      <c r="F60" s="465"/>
      <c r="G60" s="465"/>
      <c r="H60" s="519">
        <v>36687</v>
      </c>
      <c r="I60" s="519"/>
      <c r="J60" s="519"/>
      <c r="K60" s="519"/>
      <c r="L60" s="519"/>
      <c r="M60" s="519"/>
      <c r="N60" s="519"/>
      <c r="O60" s="519"/>
      <c r="P60" s="519"/>
      <c r="Q60" s="519"/>
    </row>
    <row r="61" spans="1:17" ht="18" customHeight="1">
      <c r="A61" s="37" t="str">
        <f>IF(OR($G$58="借家・賃貸マンション・アパート",$G$58="社宅・寮",$G$58="公営・公団の賃貸住宅"),リスト!$C58,リスト!$E58)</f>
        <v>　②　敷金</v>
      </c>
      <c r="B61" s="37"/>
      <c r="C61" s="37"/>
      <c r="D61" s="37"/>
      <c r="E61" s="37"/>
      <c r="F61" s="37"/>
      <c r="G61" s="37"/>
      <c r="H61" s="37"/>
      <c r="I61" s="37"/>
      <c r="J61" s="37"/>
      <c r="K61" s="37"/>
      <c r="L61" s="37"/>
      <c r="M61" s="37"/>
      <c r="N61" s="37"/>
      <c r="O61" s="37"/>
      <c r="P61" s="37"/>
      <c r="Q61" s="37"/>
    </row>
    <row r="62" spans="1:17" ht="18" customHeight="1">
      <c r="A62" s="36" t="str">
        <f>IF(OR($G$58="借家・賃貸マンション・アパート",$G$58="社宅・寮",$G$58="公営・公団の賃貸住宅"),リスト!$C59,リスト!$E59)</f>
        <v> </v>
      </c>
      <c r="B62" s="500" t="s">
        <v>356</v>
      </c>
      <c r="C62" s="500"/>
      <c r="D62" s="500"/>
      <c r="E62" s="500"/>
      <c r="F62" s="500"/>
      <c r="G62" s="500"/>
      <c r="H62" s="500"/>
      <c r="I62" s="500"/>
      <c r="J62" s="500"/>
      <c r="K62" s="500"/>
      <c r="L62" s="500"/>
      <c r="M62" s="500"/>
      <c r="N62" s="500"/>
      <c r="O62" s="500"/>
      <c r="P62" s="500"/>
      <c r="Q62" s="500"/>
    </row>
    <row r="63" spans="1:17" ht="18" customHeight="1">
      <c r="A63" s="465" t="str">
        <f>IF(OR($G$58="借家・賃貸マンション・アパート",$G$58="社宅・寮",$G$58="公営・公団の賃貸住宅"),リスト!$C60,リスト!$E60)</f>
        <v>　③　賃借人氏名（申立人以外の者が契約している場合）</v>
      </c>
      <c r="B63" s="465"/>
      <c r="C63" s="465"/>
      <c r="D63" s="465"/>
      <c r="E63" s="465"/>
      <c r="F63" s="465"/>
      <c r="G63" s="465"/>
      <c r="H63" s="465"/>
      <c r="I63" s="465"/>
      <c r="J63" s="465"/>
      <c r="K63" s="465"/>
      <c r="L63" s="465"/>
      <c r="M63" s="521"/>
      <c r="N63" s="521"/>
      <c r="O63" s="521"/>
      <c r="P63" s="521"/>
      <c r="Q63" s="521"/>
    </row>
    <row r="64" spans="1:17" ht="18" customHeight="1">
      <c r="A64" s="465" t="str">
        <f>IF(OR($G$58="借家・賃貸マンション・アパート",$G$58="社宅・寮",$G$58="公営・公団の賃貸住宅"),リスト!$C61,リスト!$E61)</f>
        <v>　④　入居日</v>
      </c>
      <c r="B64" s="465"/>
      <c r="C64" s="465"/>
      <c r="D64" s="465"/>
      <c r="E64" s="465"/>
      <c r="F64" s="465"/>
      <c r="G64" s="465"/>
      <c r="H64" s="500"/>
      <c r="I64" s="500"/>
      <c r="J64" s="500"/>
      <c r="K64" s="500"/>
      <c r="L64" s="500"/>
      <c r="M64" s="500"/>
      <c r="N64" s="500"/>
      <c r="O64" s="500"/>
      <c r="P64" s="500"/>
      <c r="Q64" s="500"/>
    </row>
    <row r="65" spans="1:17" ht="18" customHeight="1">
      <c r="A65" s="62" t="str">
        <f>IF(OR($G$58="借家・賃貸マンション・アパート",$G$58="社宅・寮",$G$58="公営・公団の賃貸住宅"),リスト!$C62,リスト!$E62)</f>
        <v>　＊　賃貸借契約書写し又は住宅使用許可証，居住許可書写し添付</v>
      </c>
      <c r="B65" s="62"/>
      <c r="C65" s="62"/>
      <c r="D65" s="62"/>
      <c r="E65" s="62"/>
      <c r="F65" s="62"/>
      <c r="G65" s="62"/>
      <c r="H65" s="62"/>
      <c r="I65" s="62"/>
      <c r="J65" s="62"/>
      <c r="K65" s="62"/>
      <c r="L65" s="62"/>
      <c r="M65" s="62"/>
      <c r="N65" s="62"/>
      <c r="O65" s="62"/>
      <c r="P65" s="62"/>
      <c r="Q65" s="62"/>
    </row>
    <row r="66" spans="1:17" ht="18" customHeight="1">
      <c r="A66" s="37"/>
      <c r="B66" s="37"/>
      <c r="C66" s="37"/>
      <c r="D66" s="37"/>
      <c r="E66" s="37"/>
      <c r="F66" s="37"/>
      <c r="G66" s="37"/>
      <c r="H66" s="37"/>
      <c r="I66" s="37"/>
      <c r="J66" s="37"/>
      <c r="K66" s="37"/>
      <c r="L66" s="37"/>
      <c r="M66" s="37"/>
      <c r="N66" s="37"/>
      <c r="O66" s="37"/>
      <c r="P66" s="37"/>
      <c r="Q66" s="37"/>
    </row>
    <row r="67" spans="1:17" ht="18" customHeight="1">
      <c r="A67" s="43" t="s">
        <v>306</v>
      </c>
      <c r="B67" s="43"/>
      <c r="C67" s="43"/>
      <c r="D67" s="43"/>
      <c r="E67" s="43"/>
      <c r="F67" s="43"/>
      <c r="G67" s="43"/>
      <c r="H67" s="43"/>
      <c r="I67" s="43"/>
      <c r="J67" s="43"/>
      <c r="K67" s="43"/>
      <c r="L67" s="43"/>
      <c r="M67" s="43"/>
      <c r="N67" s="43"/>
      <c r="O67" s="43"/>
      <c r="P67" s="43"/>
      <c r="Q67" s="43"/>
    </row>
    <row r="68" spans="1:17" ht="18" customHeight="1">
      <c r="A68" s="37" t="s">
        <v>307</v>
      </c>
      <c r="B68" s="37"/>
      <c r="C68" s="37"/>
      <c r="D68" s="37"/>
      <c r="E68" s="37"/>
      <c r="F68" s="37"/>
      <c r="G68" s="37"/>
      <c r="H68" s="37"/>
      <c r="I68" s="37"/>
      <c r="J68" s="37"/>
      <c r="K68" s="37"/>
      <c r="L68" s="37"/>
      <c r="M68" s="37"/>
      <c r="N68" s="37"/>
      <c r="O68" s="37"/>
      <c r="P68" s="37"/>
      <c r="Q68" s="37"/>
    </row>
    <row r="69" spans="1:17" ht="18" customHeight="1">
      <c r="A69" s="517"/>
      <c r="B69" s="477" t="s">
        <v>308</v>
      </c>
      <c r="C69" s="477"/>
      <c r="D69" s="477"/>
      <c r="E69" s="477" t="s">
        <v>309</v>
      </c>
      <c r="F69" s="477"/>
      <c r="G69" s="477"/>
      <c r="H69" s="477" t="s">
        <v>313</v>
      </c>
      <c r="I69" s="477"/>
      <c r="J69" s="477"/>
      <c r="K69" s="477"/>
      <c r="L69" s="477" t="s">
        <v>310</v>
      </c>
      <c r="M69" s="477"/>
      <c r="N69" s="477"/>
      <c r="O69" s="477" t="s">
        <v>311</v>
      </c>
      <c r="P69" s="477"/>
      <c r="Q69" s="477"/>
    </row>
    <row r="70" spans="1:17" ht="18" customHeight="1">
      <c r="A70" s="517"/>
      <c r="B70" s="477"/>
      <c r="C70" s="477"/>
      <c r="D70" s="477"/>
      <c r="E70" s="477"/>
      <c r="F70" s="477"/>
      <c r="G70" s="477"/>
      <c r="H70" s="477"/>
      <c r="I70" s="477"/>
      <c r="J70" s="477"/>
      <c r="K70" s="477"/>
      <c r="L70" s="477"/>
      <c r="M70" s="477"/>
      <c r="N70" s="477"/>
      <c r="O70" s="477" t="s">
        <v>312</v>
      </c>
      <c r="P70" s="477"/>
      <c r="Q70" s="477"/>
    </row>
    <row r="71" spans="1:17" ht="18" customHeight="1">
      <c r="A71" s="517"/>
      <c r="B71" s="490">
        <v>35886</v>
      </c>
      <c r="C71" s="491"/>
      <c r="D71" s="492"/>
      <c r="E71" s="483"/>
      <c r="F71" s="483"/>
      <c r="G71" s="483"/>
      <c r="H71" s="518" t="s">
        <v>342</v>
      </c>
      <c r="I71" s="518"/>
      <c r="J71" s="518"/>
      <c r="K71" s="518"/>
      <c r="L71" s="518" t="s">
        <v>344</v>
      </c>
      <c r="M71" s="518"/>
      <c r="N71" s="518"/>
      <c r="O71" s="496" t="s">
        <v>345</v>
      </c>
      <c r="P71" s="497"/>
      <c r="Q71" s="498"/>
    </row>
    <row r="72" spans="1:17" ht="18" customHeight="1">
      <c r="A72" s="517"/>
      <c r="B72" s="493"/>
      <c r="C72" s="494"/>
      <c r="D72" s="495"/>
      <c r="E72" s="484"/>
      <c r="F72" s="484"/>
      <c r="G72" s="484"/>
      <c r="H72" s="487"/>
      <c r="I72" s="487"/>
      <c r="J72" s="487"/>
      <c r="K72" s="487"/>
      <c r="L72" s="487"/>
      <c r="M72" s="487"/>
      <c r="N72" s="487"/>
      <c r="O72" s="480"/>
      <c r="P72" s="481"/>
      <c r="Q72" s="482"/>
    </row>
    <row r="73" spans="1:17" ht="18" customHeight="1">
      <c r="A73" s="517"/>
      <c r="B73" s="484"/>
      <c r="C73" s="484"/>
      <c r="D73" s="484"/>
      <c r="E73" s="484"/>
      <c r="F73" s="484"/>
      <c r="G73" s="484"/>
      <c r="H73" s="487"/>
      <c r="I73" s="487"/>
      <c r="J73" s="487"/>
      <c r="K73" s="487"/>
      <c r="L73" s="487"/>
      <c r="M73" s="487"/>
      <c r="N73" s="487"/>
      <c r="O73" s="478"/>
      <c r="P73" s="478"/>
      <c r="Q73" s="478"/>
    </row>
    <row r="74" spans="1:17" ht="18" customHeight="1">
      <c r="A74" s="517"/>
      <c r="B74" s="484"/>
      <c r="C74" s="484"/>
      <c r="D74" s="484"/>
      <c r="E74" s="484"/>
      <c r="F74" s="484"/>
      <c r="G74" s="484"/>
      <c r="H74" s="487"/>
      <c r="I74" s="487"/>
      <c r="J74" s="487"/>
      <c r="K74" s="487"/>
      <c r="L74" s="487"/>
      <c r="M74" s="487"/>
      <c r="N74" s="487"/>
      <c r="O74" s="478"/>
      <c r="P74" s="478"/>
      <c r="Q74" s="478"/>
    </row>
    <row r="75" spans="1:17" ht="18" customHeight="1">
      <c r="A75" s="517"/>
      <c r="B75" s="484"/>
      <c r="C75" s="484"/>
      <c r="D75" s="484"/>
      <c r="E75" s="484"/>
      <c r="F75" s="484"/>
      <c r="G75" s="484"/>
      <c r="H75" s="487"/>
      <c r="I75" s="487"/>
      <c r="J75" s="487"/>
      <c r="K75" s="487"/>
      <c r="L75" s="487"/>
      <c r="M75" s="487"/>
      <c r="N75" s="487"/>
      <c r="O75" s="478"/>
      <c r="P75" s="478"/>
      <c r="Q75" s="478"/>
    </row>
    <row r="76" spans="1:17" ht="18" customHeight="1">
      <c r="A76" s="517"/>
      <c r="B76" s="484"/>
      <c r="C76" s="484"/>
      <c r="D76" s="484"/>
      <c r="E76" s="484"/>
      <c r="F76" s="484"/>
      <c r="G76" s="484"/>
      <c r="H76" s="487"/>
      <c r="I76" s="487"/>
      <c r="J76" s="487"/>
      <c r="K76" s="487"/>
      <c r="L76" s="487"/>
      <c r="M76" s="487"/>
      <c r="N76" s="487"/>
      <c r="O76" s="478"/>
      <c r="P76" s="478"/>
      <c r="Q76" s="478"/>
    </row>
    <row r="77" spans="1:17" ht="18" customHeight="1">
      <c r="A77" s="517"/>
      <c r="B77" s="484"/>
      <c r="C77" s="484"/>
      <c r="D77" s="484"/>
      <c r="E77" s="484"/>
      <c r="F77" s="484"/>
      <c r="G77" s="484"/>
      <c r="H77" s="487"/>
      <c r="I77" s="487"/>
      <c r="J77" s="487"/>
      <c r="K77" s="487"/>
      <c r="L77" s="487"/>
      <c r="M77" s="487"/>
      <c r="N77" s="487"/>
      <c r="O77" s="478"/>
      <c r="P77" s="478"/>
      <c r="Q77" s="478"/>
    </row>
    <row r="78" spans="1:17" ht="18" customHeight="1">
      <c r="A78" s="517"/>
      <c r="B78" s="484"/>
      <c r="C78" s="484"/>
      <c r="D78" s="484"/>
      <c r="E78" s="484"/>
      <c r="F78" s="484"/>
      <c r="G78" s="484"/>
      <c r="H78" s="487"/>
      <c r="I78" s="487"/>
      <c r="J78" s="487"/>
      <c r="K78" s="487"/>
      <c r="L78" s="487"/>
      <c r="M78" s="487"/>
      <c r="N78" s="487"/>
      <c r="O78" s="478"/>
      <c r="P78" s="478"/>
      <c r="Q78" s="478"/>
    </row>
    <row r="79" spans="1:17" ht="18" customHeight="1">
      <c r="A79" s="517"/>
      <c r="B79" s="484"/>
      <c r="C79" s="484"/>
      <c r="D79" s="484"/>
      <c r="E79" s="484"/>
      <c r="F79" s="484"/>
      <c r="G79" s="484"/>
      <c r="H79" s="487"/>
      <c r="I79" s="487"/>
      <c r="J79" s="487"/>
      <c r="K79" s="487"/>
      <c r="L79" s="487"/>
      <c r="M79" s="487"/>
      <c r="N79" s="487"/>
      <c r="O79" s="478"/>
      <c r="P79" s="478"/>
      <c r="Q79" s="478"/>
    </row>
    <row r="80" spans="1:17" ht="18" customHeight="1">
      <c r="A80" s="517"/>
      <c r="B80" s="486"/>
      <c r="C80" s="486"/>
      <c r="D80" s="486"/>
      <c r="E80" s="486"/>
      <c r="F80" s="486"/>
      <c r="G80" s="486"/>
      <c r="H80" s="488"/>
      <c r="I80" s="488"/>
      <c r="J80" s="488"/>
      <c r="K80" s="488"/>
      <c r="L80" s="488"/>
      <c r="M80" s="488"/>
      <c r="N80" s="488"/>
      <c r="O80" s="516"/>
      <c r="P80" s="516"/>
      <c r="Q80" s="516"/>
    </row>
    <row r="81" spans="2:17" ht="18" customHeight="1">
      <c r="B81" s="62" t="s">
        <v>314</v>
      </c>
      <c r="C81" s="62"/>
      <c r="D81" s="62"/>
      <c r="E81" s="62"/>
      <c r="F81" s="62"/>
      <c r="G81" s="62"/>
      <c r="H81" s="62"/>
      <c r="I81" s="62"/>
      <c r="J81" s="62"/>
      <c r="K81" s="62"/>
      <c r="L81" s="62"/>
      <c r="M81" s="62"/>
      <c r="N81" s="62"/>
      <c r="O81" s="62"/>
      <c r="P81" s="62"/>
      <c r="Q81" s="62"/>
    </row>
    <row r="82" spans="2:17" ht="18" customHeight="1">
      <c r="B82" s="62" t="s">
        <v>315</v>
      </c>
      <c r="C82" s="62"/>
      <c r="D82" s="62"/>
      <c r="E82" s="62"/>
      <c r="F82" s="62"/>
      <c r="G82" s="62"/>
      <c r="H82" s="62"/>
      <c r="I82" s="62"/>
      <c r="J82" s="62"/>
      <c r="K82" s="62"/>
      <c r="L82" s="62"/>
      <c r="M82" s="62"/>
      <c r="N82" s="62"/>
      <c r="O82" s="62"/>
      <c r="P82" s="62"/>
      <c r="Q82" s="62"/>
    </row>
    <row r="83" spans="2:17" ht="18" customHeight="1">
      <c r="B83" s="62"/>
      <c r="C83" s="62"/>
      <c r="D83" s="62"/>
      <c r="E83" s="62"/>
      <c r="F83" s="62"/>
      <c r="G83" s="62"/>
      <c r="H83" s="62"/>
      <c r="I83" s="62"/>
      <c r="J83" s="62"/>
      <c r="K83" s="62"/>
      <c r="L83" s="62"/>
      <c r="M83" s="62"/>
      <c r="N83" s="62"/>
      <c r="O83" s="62"/>
      <c r="P83" s="62"/>
      <c r="Q83" s="62"/>
    </row>
    <row r="84" spans="2:17" ht="18" customHeight="1">
      <c r="B84" s="62"/>
      <c r="C84" s="62"/>
      <c r="D84" s="62"/>
      <c r="E84" s="62"/>
      <c r="F84" s="62"/>
      <c r="G84" s="62"/>
      <c r="H84" s="62"/>
      <c r="I84" s="62"/>
      <c r="J84" s="62"/>
      <c r="K84" s="62"/>
      <c r="L84" s="62"/>
      <c r="M84" s="62"/>
      <c r="N84" s="62"/>
      <c r="O84" s="62"/>
      <c r="P84" s="62"/>
      <c r="Q84" s="62"/>
    </row>
    <row r="85" spans="1:17" ht="18" customHeight="1">
      <c r="A85" s="37" t="s">
        <v>316</v>
      </c>
      <c r="B85" s="37"/>
      <c r="C85" s="37"/>
      <c r="D85" s="37"/>
      <c r="E85" s="37"/>
      <c r="F85" s="37"/>
      <c r="G85" s="37"/>
      <c r="H85" s="37"/>
      <c r="I85" s="37"/>
      <c r="J85" s="37"/>
      <c r="K85" s="37"/>
      <c r="L85" s="37"/>
      <c r="M85" s="37"/>
      <c r="N85" s="37"/>
      <c r="O85" s="37"/>
      <c r="P85" s="37"/>
      <c r="Q85" s="37"/>
    </row>
    <row r="86" spans="2:17" ht="18" customHeight="1">
      <c r="B86" s="477" t="s">
        <v>317</v>
      </c>
      <c r="C86" s="477"/>
      <c r="D86" s="477"/>
      <c r="E86" s="477"/>
      <c r="F86" s="477"/>
      <c r="G86" s="477" t="s">
        <v>318</v>
      </c>
      <c r="H86" s="477"/>
      <c r="I86" s="477"/>
      <c r="J86" s="477"/>
      <c r="K86" s="477"/>
      <c r="L86" s="477" t="s">
        <v>319</v>
      </c>
      <c r="M86" s="477"/>
      <c r="N86" s="477"/>
      <c r="O86" s="477"/>
      <c r="P86" s="477"/>
      <c r="Q86" s="477"/>
    </row>
    <row r="87" spans="2:17" ht="18" customHeight="1">
      <c r="B87" s="514">
        <v>36321</v>
      </c>
      <c r="C87" s="515"/>
      <c r="D87" s="515"/>
      <c r="E87" s="515"/>
      <c r="F87" s="515"/>
      <c r="G87" s="515" t="s">
        <v>320</v>
      </c>
      <c r="H87" s="515"/>
      <c r="I87" s="515"/>
      <c r="J87" s="515"/>
      <c r="K87" s="515"/>
      <c r="L87" s="515" t="s">
        <v>347</v>
      </c>
      <c r="M87" s="515"/>
      <c r="N87" s="515"/>
      <c r="O87" s="515"/>
      <c r="P87" s="515"/>
      <c r="Q87" s="515"/>
    </row>
    <row r="88" spans="2:17" ht="18" customHeight="1">
      <c r="B88" s="501"/>
      <c r="C88" s="501"/>
      <c r="D88" s="501"/>
      <c r="E88" s="501"/>
      <c r="F88" s="501"/>
      <c r="G88" s="501"/>
      <c r="H88" s="501"/>
      <c r="I88" s="501"/>
      <c r="J88" s="501"/>
      <c r="K88" s="501"/>
      <c r="L88" s="501"/>
      <c r="M88" s="501"/>
      <c r="N88" s="501"/>
      <c r="O88" s="501"/>
      <c r="P88" s="501"/>
      <c r="Q88" s="501"/>
    </row>
    <row r="89" spans="2:17" ht="18" customHeight="1">
      <c r="B89" s="499"/>
      <c r="C89" s="499"/>
      <c r="D89" s="499"/>
      <c r="E89" s="499"/>
      <c r="F89" s="499"/>
      <c r="G89" s="499"/>
      <c r="H89" s="499"/>
      <c r="I89" s="499"/>
      <c r="J89" s="499"/>
      <c r="K89" s="499"/>
      <c r="L89" s="499"/>
      <c r="M89" s="499"/>
      <c r="N89" s="499"/>
      <c r="O89" s="499"/>
      <c r="P89" s="499"/>
      <c r="Q89" s="499"/>
    </row>
    <row r="90" spans="1:17" ht="18" customHeight="1">
      <c r="A90" s="37"/>
      <c r="B90" s="37"/>
      <c r="C90" s="37"/>
      <c r="D90" s="37"/>
      <c r="E90" s="37"/>
      <c r="F90" s="37"/>
      <c r="G90" s="37"/>
      <c r="H90" s="37"/>
      <c r="I90" s="37"/>
      <c r="J90" s="37"/>
      <c r="K90" s="37"/>
      <c r="L90" s="37"/>
      <c r="M90" s="37"/>
      <c r="N90" s="37"/>
      <c r="O90" s="37"/>
      <c r="P90" s="37"/>
      <c r="Q90" s="37"/>
    </row>
    <row r="91" spans="2:17" ht="18" customHeight="1">
      <c r="B91" s="37" t="s">
        <v>325</v>
      </c>
      <c r="C91" s="37"/>
      <c r="D91" s="37"/>
      <c r="E91" s="37"/>
      <c r="F91" s="37"/>
      <c r="G91" s="37"/>
      <c r="H91" s="37"/>
      <c r="I91" s="37"/>
      <c r="J91" s="37"/>
      <c r="K91" s="37"/>
      <c r="L91" s="37"/>
      <c r="M91" s="37"/>
      <c r="N91" s="37"/>
      <c r="O91" s="37"/>
      <c r="P91" s="37"/>
      <c r="Q91" s="37"/>
    </row>
    <row r="92" spans="1:17" ht="18" customHeight="1">
      <c r="A92" s="467"/>
      <c r="B92" s="467"/>
      <c r="C92" s="467"/>
      <c r="D92" s="467"/>
      <c r="E92" s="468"/>
      <c r="F92" s="502" t="s">
        <v>273</v>
      </c>
      <c r="G92" s="503"/>
      <c r="H92" s="504"/>
      <c r="I92" s="87" t="s">
        <v>285</v>
      </c>
      <c r="J92" s="62"/>
      <c r="K92" s="62"/>
      <c r="L92" s="62"/>
      <c r="M92" s="62"/>
      <c r="N92" s="62"/>
      <c r="O92" s="62"/>
      <c r="P92" s="62"/>
      <c r="Q92" s="62"/>
    </row>
    <row r="93" spans="2:17" ht="18" customHeight="1">
      <c r="B93" s="89" t="str">
        <f>IF(F92="ある",リスト!B66," ")</f>
        <v> </v>
      </c>
      <c r="C93" s="90"/>
      <c r="D93" s="90"/>
      <c r="E93" s="90"/>
      <c r="F93" s="90"/>
      <c r="G93" s="90"/>
      <c r="H93" s="90"/>
      <c r="I93" s="90"/>
      <c r="J93" s="90"/>
      <c r="K93" s="90"/>
      <c r="L93" s="90"/>
      <c r="M93" s="90"/>
      <c r="N93" s="90"/>
      <c r="O93" s="90"/>
      <c r="P93" s="90"/>
      <c r="Q93" s="90"/>
    </row>
    <row r="94" spans="2:17" ht="18" customHeight="1">
      <c r="B94" s="505" t="str">
        <f>IF($F$92="ある",リスト!$B69," ")</f>
        <v> </v>
      </c>
      <c r="C94" s="506"/>
      <c r="D94" s="506"/>
      <c r="E94" s="506"/>
      <c r="F94" s="506"/>
      <c r="G94" s="506"/>
      <c r="H94" s="506"/>
      <c r="I94" s="506"/>
      <c r="J94" s="506"/>
      <c r="K94" s="506"/>
      <c r="L94" s="506"/>
      <c r="M94" s="506"/>
      <c r="N94" s="506"/>
      <c r="O94" s="506"/>
      <c r="P94" s="506"/>
      <c r="Q94" s="507"/>
    </row>
    <row r="95" spans="2:17" ht="18" customHeight="1">
      <c r="B95" s="508"/>
      <c r="C95" s="509"/>
      <c r="D95" s="509"/>
      <c r="E95" s="509"/>
      <c r="F95" s="509"/>
      <c r="G95" s="509"/>
      <c r="H95" s="509"/>
      <c r="I95" s="509"/>
      <c r="J95" s="509"/>
      <c r="K95" s="509"/>
      <c r="L95" s="509"/>
      <c r="M95" s="509"/>
      <c r="N95" s="509"/>
      <c r="O95" s="509"/>
      <c r="P95" s="509"/>
      <c r="Q95" s="510"/>
    </row>
    <row r="96" spans="2:17" ht="18" customHeight="1">
      <c r="B96" s="508"/>
      <c r="C96" s="509"/>
      <c r="D96" s="509"/>
      <c r="E96" s="509"/>
      <c r="F96" s="509"/>
      <c r="G96" s="509"/>
      <c r="H96" s="509"/>
      <c r="I96" s="509"/>
      <c r="J96" s="509"/>
      <c r="K96" s="509"/>
      <c r="L96" s="509"/>
      <c r="M96" s="509"/>
      <c r="N96" s="509"/>
      <c r="O96" s="509"/>
      <c r="P96" s="509"/>
      <c r="Q96" s="510"/>
    </row>
    <row r="97" spans="2:17" ht="18" customHeight="1">
      <c r="B97" s="511"/>
      <c r="C97" s="512"/>
      <c r="D97" s="512"/>
      <c r="E97" s="512"/>
      <c r="F97" s="512"/>
      <c r="G97" s="512"/>
      <c r="H97" s="512"/>
      <c r="I97" s="512"/>
      <c r="J97" s="512"/>
      <c r="K97" s="512"/>
      <c r="L97" s="512"/>
      <c r="M97" s="512"/>
      <c r="N97" s="512"/>
      <c r="O97" s="512"/>
      <c r="P97" s="512"/>
      <c r="Q97" s="513"/>
    </row>
    <row r="98" spans="2:17" ht="18.75" customHeight="1">
      <c r="B98" s="485" t="str">
        <f>IF($F$92="ある",リスト!$B71," ")</f>
        <v> </v>
      </c>
      <c r="C98" s="485"/>
      <c r="D98" s="485"/>
      <c r="E98" s="485"/>
      <c r="F98" s="485"/>
      <c r="G98" s="485"/>
      <c r="H98" s="485"/>
      <c r="I98" s="485"/>
      <c r="J98" s="485"/>
      <c r="K98" s="485"/>
      <c r="L98" s="485"/>
      <c r="M98" s="485"/>
      <c r="N98" s="485"/>
      <c r="O98" s="485"/>
      <c r="P98" s="485"/>
      <c r="Q98" s="485"/>
    </row>
    <row r="99" spans="1:17" ht="18" customHeight="1">
      <c r="A99" s="471" t="s">
        <v>358</v>
      </c>
      <c r="B99" s="471"/>
      <c r="C99" s="471"/>
      <c r="D99" s="471"/>
      <c r="E99" s="471"/>
      <c r="F99" s="471"/>
      <c r="G99" s="471"/>
      <c r="H99" s="471"/>
      <c r="I99" s="471"/>
      <c r="J99" s="471"/>
      <c r="K99" s="471"/>
      <c r="L99" s="471"/>
      <c r="M99" s="471"/>
      <c r="N99" s="471"/>
      <c r="O99" s="471"/>
      <c r="P99" s="471"/>
      <c r="Q99" s="471"/>
    </row>
    <row r="100" spans="2:17" ht="18" customHeight="1">
      <c r="B100" s="465" t="s">
        <v>359</v>
      </c>
      <c r="C100" s="465"/>
      <c r="D100" s="465"/>
      <c r="E100" s="465"/>
      <c r="F100" s="465"/>
      <c r="G100" s="465"/>
      <c r="H100" s="465"/>
      <c r="I100" s="465"/>
      <c r="J100" s="465"/>
      <c r="K100" s="465"/>
      <c r="L100" s="465"/>
      <c r="M100" s="465"/>
      <c r="N100" s="465"/>
      <c r="O100" s="465"/>
      <c r="P100" s="465"/>
      <c r="Q100" s="465"/>
    </row>
    <row r="101" spans="2:17" ht="18" customHeight="1">
      <c r="B101" s="470" t="s">
        <v>625</v>
      </c>
      <c r="C101" s="470"/>
      <c r="D101" s="470"/>
      <c r="E101" s="470"/>
      <c r="F101" s="470"/>
      <c r="G101" s="470"/>
      <c r="H101" s="470"/>
      <c r="I101" s="470"/>
      <c r="J101" s="470"/>
      <c r="K101" s="470"/>
      <c r="L101" s="470"/>
      <c r="M101" s="470"/>
      <c r="N101" s="470"/>
      <c r="O101" s="470"/>
      <c r="P101" s="470"/>
      <c r="Q101" s="470"/>
    </row>
    <row r="102" spans="2:17" ht="18" customHeight="1">
      <c r="B102" s="470" t="s">
        <v>629</v>
      </c>
      <c r="C102" s="470"/>
      <c r="D102" s="470"/>
      <c r="E102" s="470"/>
      <c r="F102" s="470"/>
      <c r="G102" s="470"/>
      <c r="H102" s="470"/>
      <c r="I102" s="470"/>
      <c r="J102" s="470"/>
      <c r="K102" s="470"/>
      <c r="L102" s="470"/>
      <c r="M102" s="470"/>
      <c r="N102" s="470"/>
      <c r="O102" s="470"/>
      <c r="P102" s="470"/>
      <c r="Q102" s="470"/>
    </row>
    <row r="103" spans="2:17" ht="18" customHeight="1">
      <c r="B103" s="470" t="s">
        <v>630</v>
      </c>
      <c r="C103" s="470"/>
      <c r="D103" s="470"/>
      <c r="E103" s="470"/>
      <c r="F103" s="470"/>
      <c r="G103" s="470"/>
      <c r="H103" s="470"/>
      <c r="I103" s="470"/>
      <c r="J103" s="470"/>
      <c r="K103" s="470"/>
      <c r="L103" s="470"/>
      <c r="M103" s="470"/>
      <c r="N103" s="470"/>
      <c r="O103" s="470"/>
      <c r="P103" s="470"/>
      <c r="Q103" s="470"/>
    </row>
    <row r="104" spans="1:17" ht="18" customHeight="1">
      <c r="A104" s="471" t="s">
        <v>328</v>
      </c>
      <c r="B104" s="471"/>
      <c r="C104" s="471"/>
      <c r="D104" s="471"/>
      <c r="E104" s="471"/>
      <c r="F104" s="471"/>
      <c r="G104" s="471"/>
      <c r="H104" s="471"/>
      <c r="I104" s="471"/>
      <c r="J104" s="471"/>
      <c r="K104" s="471"/>
      <c r="L104" s="471"/>
      <c r="M104" s="471"/>
      <c r="N104" s="471"/>
      <c r="O104" s="471"/>
      <c r="P104" s="471"/>
      <c r="Q104" s="471"/>
    </row>
    <row r="105" spans="1:17" ht="18" customHeight="1">
      <c r="A105" s="465" t="s">
        <v>593</v>
      </c>
      <c r="B105" s="465"/>
      <c r="C105" s="465"/>
      <c r="D105" s="465"/>
      <c r="E105" s="465"/>
      <c r="F105" s="465"/>
      <c r="G105" s="465"/>
      <c r="H105" s="465"/>
      <c r="I105" s="462" t="s">
        <v>273</v>
      </c>
      <c r="J105" s="464"/>
      <c r="K105" s="526" t="s">
        <v>285</v>
      </c>
      <c r="L105" s="460"/>
      <c r="M105" s="460"/>
      <c r="N105" s="460"/>
      <c r="O105" s="460"/>
      <c r="P105" s="460"/>
      <c r="Q105" s="460"/>
    </row>
    <row r="106" spans="1:17" ht="18" customHeight="1">
      <c r="A106" s="465" t="s">
        <v>594</v>
      </c>
      <c r="B106" s="465"/>
      <c r="C106" s="465"/>
      <c r="D106" s="465"/>
      <c r="E106" s="465"/>
      <c r="F106" s="465"/>
      <c r="G106" s="465"/>
      <c r="H106" s="465"/>
      <c r="I106" s="470" t="s">
        <v>410</v>
      </c>
      <c r="J106" s="470"/>
      <c r="K106" s="470"/>
      <c r="L106" s="470"/>
      <c r="M106" s="470"/>
      <c r="N106" s="470"/>
      <c r="O106" s="470"/>
      <c r="P106" s="470"/>
      <c r="Q106" s="470"/>
    </row>
    <row r="107" spans="1:17" ht="18" customHeight="1">
      <c r="A107" s="51"/>
      <c r="B107" s="51"/>
      <c r="C107" s="476" t="s">
        <v>329</v>
      </c>
      <c r="D107" s="476"/>
      <c r="E107" s="476"/>
      <c r="F107" s="476"/>
      <c r="G107" s="476"/>
      <c r="H107" s="476"/>
      <c r="I107" s="476"/>
      <c r="J107" s="476"/>
      <c r="K107" s="476"/>
      <c r="L107" s="476"/>
      <c r="M107" s="476"/>
      <c r="N107" s="476"/>
      <c r="O107" s="476"/>
      <c r="P107" s="476"/>
      <c r="Q107" s="476"/>
    </row>
    <row r="108" spans="1:17" ht="18" customHeight="1">
      <c r="A108" s="51"/>
      <c r="B108" s="51"/>
      <c r="C108" s="476" t="s">
        <v>330</v>
      </c>
      <c r="D108" s="476"/>
      <c r="E108" s="476"/>
      <c r="F108" s="476"/>
      <c r="G108" s="476"/>
      <c r="H108" s="476"/>
      <c r="I108" s="476"/>
      <c r="J108" s="476"/>
      <c r="K108" s="476"/>
      <c r="L108" s="476"/>
      <c r="M108" s="476"/>
      <c r="N108" s="476"/>
      <c r="O108" s="476"/>
      <c r="P108" s="476"/>
      <c r="Q108" s="476"/>
    </row>
    <row r="109" spans="1:17" ht="18" customHeight="1">
      <c r="A109" s="51"/>
      <c r="B109" s="51"/>
      <c r="C109" s="476" t="s">
        <v>333</v>
      </c>
      <c r="D109" s="476"/>
      <c r="E109" s="476"/>
      <c r="F109" s="476"/>
      <c r="G109" s="476"/>
      <c r="H109" s="476"/>
      <c r="I109" s="476"/>
      <c r="J109" s="476"/>
      <c r="K109" s="476"/>
      <c r="L109" s="476"/>
      <c r="M109" s="476"/>
      <c r="N109" s="476"/>
      <c r="O109" s="476"/>
      <c r="P109" s="476"/>
      <c r="Q109" s="476"/>
    </row>
    <row r="110" spans="1:17" ht="18" customHeight="1">
      <c r="A110" s="51"/>
      <c r="B110" s="51"/>
      <c r="C110" s="476" t="s">
        <v>334</v>
      </c>
      <c r="D110" s="476"/>
      <c r="E110" s="476"/>
      <c r="F110" s="476"/>
      <c r="G110" s="476"/>
      <c r="H110" s="476"/>
      <c r="I110" s="476"/>
      <c r="J110" s="476"/>
      <c r="K110" s="476"/>
      <c r="L110" s="476"/>
      <c r="M110" s="476"/>
      <c r="N110" s="476"/>
      <c r="O110" s="476"/>
      <c r="P110" s="476"/>
      <c r="Q110" s="476"/>
    </row>
    <row r="111" spans="1:17" ht="18" customHeight="1">
      <c r="A111" s="51"/>
      <c r="B111" s="51"/>
      <c r="C111" s="476" t="s">
        <v>336</v>
      </c>
      <c r="D111" s="476"/>
      <c r="E111" s="476"/>
      <c r="F111" s="476"/>
      <c r="G111" s="476"/>
      <c r="H111" s="476"/>
      <c r="I111" s="476"/>
      <c r="J111" s="476"/>
      <c r="K111" s="476"/>
      <c r="L111" s="476"/>
      <c r="M111" s="476"/>
      <c r="N111" s="476"/>
      <c r="O111" s="476"/>
      <c r="P111" s="476"/>
      <c r="Q111" s="476"/>
    </row>
    <row r="112" spans="1:17" ht="18" customHeight="1">
      <c r="A112" s="51"/>
      <c r="B112" s="51"/>
      <c r="C112" s="476" t="s">
        <v>335</v>
      </c>
      <c r="D112" s="476"/>
      <c r="E112" s="476"/>
      <c r="F112" s="476"/>
      <c r="G112" s="476"/>
      <c r="H112" s="476"/>
      <c r="I112" s="476"/>
      <c r="J112" s="476"/>
      <c r="K112" s="476"/>
      <c r="L112" s="476"/>
      <c r="M112" s="476"/>
      <c r="N112" s="476"/>
      <c r="O112" s="476"/>
      <c r="P112" s="476"/>
      <c r="Q112" s="476"/>
    </row>
    <row r="113" spans="1:17" ht="18" customHeight="1">
      <c r="A113" s="51"/>
      <c r="B113" s="51"/>
      <c r="C113" s="476" t="s">
        <v>337</v>
      </c>
      <c r="D113" s="476"/>
      <c r="E113" s="476"/>
      <c r="F113" s="476"/>
      <c r="G113" s="476"/>
      <c r="H113" s="476"/>
      <c r="I113" s="476"/>
      <c r="J113" s="476"/>
      <c r="K113" s="476"/>
      <c r="L113" s="476"/>
      <c r="M113" s="476"/>
      <c r="N113" s="476"/>
      <c r="O113" s="476"/>
      <c r="P113" s="476"/>
      <c r="Q113" s="476"/>
    </row>
    <row r="114" spans="1:17" ht="18" customHeight="1">
      <c r="A114" s="465" t="s">
        <v>595</v>
      </c>
      <c r="B114" s="465"/>
      <c r="C114" s="465"/>
      <c r="D114" s="465"/>
      <c r="E114" s="465"/>
      <c r="F114" s="465"/>
      <c r="G114" s="465"/>
      <c r="H114" s="465"/>
      <c r="I114" s="465"/>
      <c r="J114" s="465"/>
      <c r="K114" s="465"/>
      <c r="L114" s="465"/>
      <c r="M114" s="465"/>
      <c r="N114" s="465"/>
      <c r="O114" s="465"/>
      <c r="P114" s="465"/>
      <c r="Q114" s="465"/>
    </row>
    <row r="115" spans="2:17" s="51" customFormat="1" ht="15" customHeight="1">
      <c r="B115" s="528"/>
      <c r="C115" s="529"/>
      <c r="D115" s="529"/>
      <c r="E115" s="529"/>
      <c r="F115" s="529"/>
      <c r="G115" s="529"/>
      <c r="H115" s="529"/>
      <c r="I115" s="529"/>
      <c r="J115" s="529"/>
      <c r="K115" s="529"/>
      <c r="L115" s="529"/>
      <c r="M115" s="529"/>
      <c r="N115" s="529"/>
      <c r="O115" s="529"/>
      <c r="P115" s="529"/>
      <c r="Q115" s="530"/>
    </row>
    <row r="116" spans="2:17" s="51" customFormat="1" ht="15" customHeight="1">
      <c r="B116" s="531"/>
      <c r="C116" s="532"/>
      <c r="D116" s="532"/>
      <c r="E116" s="532"/>
      <c r="F116" s="532"/>
      <c r="G116" s="532"/>
      <c r="H116" s="532"/>
      <c r="I116" s="532"/>
      <c r="J116" s="532"/>
      <c r="K116" s="532"/>
      <c r="L116" s="532"/>
      <c r="M116" s="532"/>
      <c r="N116" s="532"/>
      <c r="O116" s="532"/>
      <c r="P116" s="532"/>
      <c r="Q116" s="533"/>
    </row>
    <row r="117" spans="2:17" s="51" customFormat="1" ht="15" customHeight="1">
      <c r="B117" s="531"/>
      <c r="C117" s="532"/>
      <c r="D117" s="532"/>
      <c r="E117" s="532"/>
      <c r="F117" s="532"/>
      <c r="G117" s="532"/>
      <c r="H117" s="532"/>
      <c r="I117" s="532"/>
      <c r="J117" s="532"/>
      <c r="K117" s="532"/>
      <c r="L117" s="532"/>
      <c r="M117" s="532"/>
      <c r="N117" s="532"/>
      <c r="O117" s="532"/>
      <c r="P117" s="532"/>
      <c r="Q117" s="533"/>
    </row>
    <row r="118" spans="2:17" s="51" customFormat="1" ht="15" customHeight="1">
      <c r="B118" s="531"/>
      <c r="C118" s="532"/>
      <c r="D118" s="532"/>
      <c r="E118" s="532"/>
      <c r="F118" s="532"/>
      <c r="G118" s="532"/>
      <c r="H118" s="532"/>
      <c r="I118" s="532"/>
      <c r="J118" s="532"/>
      <c r="K118" s="532"/>
      <c r="L118" s="532"/>
      <c r="M118" s="532"/>
      <c r="N118" s="532"/>
      <c r="O118" s="532"/>
      <c r="P118" s="532"/>
      <c r="Q118" s="533"/>
    </row>
    <row r="119" spans="2:17" s="51" customFormat="1" ht="15" customHeight="1">
      <c r="B119" s="531"/>
      <c r="C119" s="532"/>
      <c r="D119" s="532"/>
      <c r="E119" s="532"/>
      <c r="F119" s="532"/>
      <c r="G119" s="532"/>
      <c r="H119" s="532"/>
      <c r="I119" s="532"/>
      <c r="J119" s="532"/>
      <c r="K119" s="532"/>
      <c r="L119" s="532"/>
      <c r="M119" s="532"/>
      <c r="N119" s="532"/>
      <c r="O119" s="532"/>
      <c r="P119" s="532"/>
      <c r="Q119" s="533"/>
    </row>
    <row r="120" spans="2:17" s="51" customFormat="1" ht="15" customHeight="1">
      <c r="B120" s="534"/>
      <c r="C120" s="535"/>
      <c r="D120" s="535"/>
      <c r="E120" s="535"/>
      <c r="F120" s="535"/>
      <c r="G120" s="535"/>
      <c r="H120" s="535"/>
      <c r="I120" s="535"/>
      <c r="J120" s="535"/>
      <c r="K120" s="535"/>
      <c r="L120" s="535"/>
      <c r="M120" s="535"/>
      <c r="N120" s="535"/>
      <c r="O120" s="535"/>
      <c r="P120" s="535"/>
      <c r="Q120" s="536"/>
    </row>
    <row r="121" spans="1:17" s="51" customFormat="1" ht="18.75" customHeight="1">
      <c r="A121" s="471" t="s">
        <v>567</v>
      </c>
      <c r="B121" s="471"/>
      <c r="C121" s="471"/>
      <c r="D121" s="471"/>
      <c r="E121" s="471"/>
      <c r="F121" s="471"/>
      <c r="G121" s="471"/>
      <c r="H121" s="471"/>
      <c r="I121" s="471"/>
      <c r="J121" s="471"/>
      <c r="K121" s="471"/>
      <c r="L121" s="471"/>
      <c r="M121" s="471"/>
      <c r="N121" s="471"/>
      <c r="O121" s="471"/>
      <c r="P121" s="471"/>
      <c r="Q121" s="471"/>
    </row>
    <row r="122" spans="1:17" ht="15" customHeight="1">
      <c r="A122" s="479" t="s">
        <v>409</v>
      </c>
      <c r="B122" s="479"/>
      <c r="C122" s="479"/>
      <c r="D122" s="479"/>
      <c r="E122" s="479"/>
      <c r="F122" s="479"/>
      <c r="G122" s="479"/>
      <c r="H122" s="479"/>
      <c r="I122" s="479"/>
      <c r="J122" s="479"/>
      <c r="K122" s="479"/>
      <c r="L122" s="479"/>
      <c r="M122" s="479"/>
      <c r="N122" s="479"/>
      <c r="O122" s="479"/>
      <c r="P122" s="479"/>
      <c r="Q122" s="479"/>
    </row>
    <row r="123" spans="1:17" ht="15" customHeight="1">
      <c r="A123" s="51"/>
      <c r="B123" s="528" t="s">
        <v>564</v>
      </c>
      <c r="C123" s="529"/>
      <c r="D123" s="529"/>
      <c r="E123" s="529"/>
      <c r="F123" s="529"/>
      <c r="G123" s="529"/>
      <c r="H123" s="529"/>
      <c r="I123" s="529"/>
      <c r="J123" s="529"/>
      <c r="K123" s="529"/>
      <c r="L123" s="529"/>
      <c r="M123" s="529"/>
      <c r="N123" s="529"/>
      <c r="O123" s="529"/>
      <c r="P123" s="529"/>
      <c r="Q123" s="530"/>
    </row>
    <row r="124" spans="1:17" ht="18" customHeight="1">
      <c r="A124" s="51"/>
      <c r="B124" s="531"/>
      <c r="C124" s="532"/>
      <c r="D124" s="532"/>
      <c r="E124" s="532"/>
      <c r="F124" s="532"/>
      <c r="G124" s="532"/>
      <c r="H124" s="532"/>
      <c r="I124" s="532"/>
      <c r="J124" s="532"/>
      <c r="K124" s="532"/>
      <c r="L124" s="532"/>
      <c r="M124" s="532"/>
      <c r="N124" s="532"/>
      <c r="O124" s="532"/>
      <c r="P124" s="532"/>
      <c r="Q124" s="533"/>
    </row>
    <row r="125" spans="1:17" ht="18" customHeight="1">
      <c r="A125" s="51"/>
      <c r="B125" s="534"/>
      <c r="C125" s="535"/>
      <c r="D125" s="535"/>
      <c r="E125" s="535"/>
      <c r="F125" s="535"/>
      <c r="G125" s="535"/>
      <c r="H125" s="535"/>
      <c r="I125" s="535"/>
      <c r="J125" s="535"/>
      <c r="K125" s="535"/>
      <c r="L125" s="535"/>
      <c r="M125" s="535"/>
      <c r="N125" s="535"/>
      <c r="O125" s="535"/>
      <c r="P125" s="535"/>
      <c r="Q125" s="536"/>
    </row>
    <row r="126" spans="1:17" ht="18" customHeight="1">
      <c r="A126" s="527" t="s">
        <v>338</v>
      </c>
      <c r="B126" s="527"/>
      <c r="C126" s="527"/>
      <c r="D126" s="527"/>
      <c r="E126" s="527"/>
      <c r="F126" s="527"/>
      <c r="G126" s="527"/>
      <c r="H126" s="527"/>
      <c r="I126" s="527"/>
      <c r="J126" s="527"/>
      <c r="K126" s="527"/>
      <c r="L126" s="527"/>
      <c r="M126" s="527"/>
      <c r="N126" s="527"/>
      <c r="O126" s="527"/>
      <c r="P126" s="527"/>
      <c r="Q126" s="527"/>
    </row>
    <row r="127" spans="1:17" s="51" customFormat="1" ht="18" customHeight="1">
      <c r="A127" s="36"/>
      <c r="B127" s="36"/>
      <c r="C127" s="36"/>
      <c r="D127" s="36"/>
      <c r="E127" s="36"/>
      <c r="F127" s="36"/>
      <c r="G127" s="36"/>
      <c r="H127" s="36"/>
      <c r="I127" s="36"/>
      <c r="J127" s="36"/>
      <c r="K127" s="36"/>
      <c r="L127" s="36"/>
      <c r="M127" s="36"/>
      <c r="N127" s="36"/>
      <c r="O127" s="36"/>
      <c r="P127" s="36"/>
      <c r="Q127" s="36"/>
    </row>
    <row r="128" spans="1:17" s="51" customFormat="1" ht="18" customHeight="1">
      <c r="A128" s="36"/>
      <c r="B128" s="36"/>
      <c r="C128" s="36"/>
      <c r="D128" s="36"/>
      <c r="E128" s="36"/>
      <c r="F128" s="36"/>
      <c r="G128" s="36"/>
      <c r="H128" s="36"/>
      <c r="I128" s="36"/>
      <c r="J128" s="36"/>
      <c r="K128" s="36"/>
      <c r="L128" s="36"/>
      <c r="M128" s="36"/>
      <c r="N128" s="36"/>
      <c r="O128" s="36"/>
      <c r="P128" s="36"/>
      <c r="Q128" s="36"/>
    </row>
    <row r="129" spans="1:17" s="51" customFormat="1" ht="18" customHeight="1">
      <c r="A129" s="36"/>
      <c r="B129" s="36"/>
      <c r="C129" s="36"/>
      <c r="D129" s="36"/>
      <c r="E129" s="36"/>
      <c r="F129" s="36"/>
      <c r="G129" s="36"/>
      <c r="H129" s="36"/>
      <c r="I129" s="36"/>
      <c r="J129" s="36"/>
      <c r="K129" s="36"/>
      <c r="L129" s="36"/>
      <c r="M129" s="36"/>
      <c r="N129" s="36"/>
      <c r="O129" s="36"/>
      <c r="P129" s="36"/>
      <c r="Q129" s="36"/>
    </row>
  </sheetData>
  <sheetProtection/>
  <mergeCells count="170">
    <mergeCell ref="A37:Q37"/>
    <mergeCell ref="A114:Q114"/>
    <mergeCell ref="A121:Q121"/>
    <mergeCell ref="B115:Q120"/>
    <mergeCell ref="I106:Q106"/>
    <mergeCell ref="C107:Q107"/>
    <mergeCell ref="C108:Q108"/>
    <mergeCell ref="C109:Q109"/>
    <mergeCell ref="C110:Q110"/>
    <mergeCell ref="C111:Q111"/>
    <mergeCell ref="G29:Q29"/>
    <mergeCell ref="B123:Q125"/>
    <mergeCell ref="L1:Q1"/>
    <mergeCell ref="A1:E1"/>
    <mergeCell ref="F1:K1"/>
    <mergeCell ref="A3:Q3"/>
    <mergeCell ref="A106:H106"/>
    <mergeCell ref="A34:B34"/>
    <mergeCell ref="G35:Q35"/>
    <mergeCell ref="A35:F35"/>
    <mergeCell ref="P47:Q47"/>
    <mergeCell ref="A126:Q126"/>
    <mergeCell ref="A33:Q33"/>
    <mergeCell ref="A28:F28"/>
    <mergeCell ref="A29:F29"/>
    <mergeCell ref="A30:F30"/>
    <mergeCell ref="A31:F31"/>
    <mergeCell ref="A32:F32"/>
    <mergeCell ref="C34:Q34"/>
    <mergeCell ref="G28:Q28"/>
    <mergeCell ref="L47:M47"/>
    <mergeCell ref="I105:J105"/>
    <mergeCell ref="A50:Q50"/>
    <mergeCell ref="N48:O48"/>
    <mergeCell ref="I45:K45"/>
    <mergeCell ref="L45:M45"/>
    <mergeCell ref="N45:O45"/>
    <mergeCell ref="N46:O46"/>
    <mergeCell ref="A105:H105"/>
    <mergeCell ref="K105:Q105"/>
    <mergeCell ref="I13:Q13"/>
    <mergeCell ref="M10:Q10"/>
    <mergeCell ref="P45:Q45"/>
    <mergeCell ref="B48:E48"/>
    <mergeCell ref="I48:K48"/>
    <mergeCell ref="B47:E47"/>
    <mergeCell ref="F48:G48"/>
    <mergeCell ref="N47:O47"/>
    <mergeCell ref="A40:Q40"/>
    <mergeCell ref="B46:E46"/>
    <mergeCell ref="A52:Q52"/>
    <mergeCell ref="A5:Q5"/>
    <mergeCell ref="A6:F6"/>
    <mergeCell ref="A7:F7"/>
    <mergeCell ref="G7:Q7"/>
    <mergeCell ref="G6:Q6"/>
    <mergeCell ref="F46:G46"/>
    <mergeCell ref="P46:Q46"/>
    <mergeCell ref="L46:M46"/>
    <mergeCell ref="I46:K46"/>
    <mergeCell ref="H60:Q60"/>
    <mergeCell ref="F47:G47"/>
    <mergeCell ref="B49:E49"/>
    <mergeCell ref="M63:Q63"/>
    <mergeCell ref="A63:L63"/>
    <mergeCell ref="A59:Q59"/>
    <mergeCell ref="B62:Q62"/>
    <mergeCell ref="G58:L58"/>
    <mergeCell ref="I49:K49"/>
    <mergeCell ref="A51:Q51"/>
    <mergeCell ref="L73:N74"/>
    <mergeCell ref="B53:Q55"/>
    <mergeCell ref="O77:Q77"/>
    <mergeCell ref="A69:A80"/>
    <mergeCell ref="L71:N72"/>
    <mergeCell ref="H71:K72"/>
    <mergeCell ref="L77:N78"/>
    <mergeCell ref="E75:G76"/>
    <mergeCell ref="A57:Q57"/>
    <mergeCell ref="M58:Q58"/>
    <mergeCell ref="L87:Q87"/>
    <mergeCell ref="A58:F58"/>
    <mergeCell ref="L88:Q88"/>
    <mergeCell ref="H77:K78"/>
    <mergeCell ref="O74:Q74"/>
    <mergeCell ref="O75:Q75"/>
    <mergeCell ref="O76:Q76"/>
    <mergeCell ref="L79:N80"/>
    <mergeCell ref="O79:Q79"/>
    <mergeCell ref="O80:Q80"/>
    <mergeCell ref="B86:F86"/>
    <mergeCell ref="L75:N76"/>
    <mergeCell ref="A44:Q44"/>
    <mergeCell ref="F92:H92"/>
    <mergeCell ref="A92:E92"/>
    <mergeCell ref="B94:Q97"/>
    <mergeCell ref="G86:K86"/>
    <mergeCell ref="L86:Q86"/>
    <mergeCell ref="B87:F87"/>
    <mergeCell ref="G87:K87"/>
    <mergeCell ref="B89:F89"/>
    <mergeCell ref="G89:K89"/>
    <mergeCell ref="H75:K76"/>
    <mergeCell ref="O78:Q78"/>
    <mergeCell ref="B79:D80"/>
    <mergeCell ref="H64:Q64"/>
    <mergeCell ref="B88:F88"/>
    <mergeCell ref="G88:K88"/>
    <mergeCell ref="L89:Q89"/>
    <mergeCell ref="B77:D78"/>
    <mergeCell ref="I47:K47"/>
    <mergeCell ref="O69:Q69"/>
    <mergeCell ref="B71:D72"/>
    <mergeCell ref="B73:D74"/>
    <mergeCell ref="O71:Q71"/>
    <mergeCell ref="E77:G78"/>
    <mergeCell ref="E69:G70"/>
    <mergeCell ref="H69:K70"/>
    <mergeCell ref="E73:G74"/>
    <mergeCell ref="H73:K74"/>
    <mergeCell ref="A56:Q56"/>
    <mergeCell ref="L48:M48"/>
    <mergeCell ref="L49:M49"/>
    <mergeCell ref="A104:Q104"/>
    <mergeCell ref="A60:G60"/>
    <mergeCell ref="A99:Q99"/>
    <mergeCell ref="B100:Q100"/>
    <mergeCell ref="B101:Q101"/>
    <mergeCell ref="B102:Q102"/>
    <mergeCell ref="B75:D76"/>
    <mergeCell ref="O70:Q70"/>
    <mergeCell ref="L69:N70"/>
    <mergeCell ref="O73:Q73"/>
    <mergeCell ref="B69:D70"/>
    <mergeCell ref="A122:Q122"/>
    <mergeCell ref="O72:Q72"/>
    <mergeCell ref="E71:G72"/>
    <mergeCell ref="B98:Q98"/>
    <mergeCell ref="E79:G80"/>
    <mergeCell ref="H79:K80"/>
    <mergeCell ref="I36:Q36"/>
    <mergeCell ref="P48:Q48"/>
    <mergeCell ref="P49:Q49"/>
    <mergeCell ref="C112:Q112"/>
    <mergeCell ref="C113:Q113"/>
    <mergeCell ref="N49:O49"/>
    <mergeCell ref="F49:G49"/>
    <mergeCell ref="F45:G45"/>
    <mergeCell ref="B103:Q103"/>
    <mergeCell ref="A64:G64"/>
    <mergeCell ref="C27:D27"/>
    <mergeCell ref="A43:Q43"/>
    <mergeCell ref="G30:Q30"/>
    <mergeCell ref="G31:Q31"/>
    <mergeCell ref="A41:Q41"/>
    <mergeCell ref="A42:Q42"/>
    <mergeCell ref="G32:Q32"/>
    <mergeCell ref="A38:Q38"/>
    <mergeCell ref="A39:Q39"/>
    <mergeCell ref="A36:H36"/>
    <mergeCell ref="G9:Q9"/>
    <mergeCell ref="B45:E45"/>
    <mergeCell ref="M4:Q4"/>
    <mergeCell ref="F4:L4"/>
    <mergeCell ref="A4:E4"/>
    <mergeCell ref="A8:F8"/>
    <mergeCell ref="G8:Q8"/>
    <mergeCell ref="A26:Q26"/>
    <mergeCell ref="A27:B27"/>
    <mergeCell ref="E27:Q27"/>
  </mergeCells>
  <conditionalFormatting sqref="C27:D27 I105">
    <cfRule type="cellIs" priority="1" dxfId="5" operator="equal" stopIfTrue="1">
      <formula>"ある"</formula>
    </cfRule>
  </conditionalFormatting>
  <dataValidations count="6">
    <dataValidation type="list" allowBlank="1" showInputMessage="1" showErrorMessage="1" sqref="F4">
      <formula1>現在の職業</formula1>
    </dataValidation>
    <dataValidation type="list" allowBlank="1" showInputMessage="1" showErrorMessage="1" sqref="C27">
      <formula1>有無</formula1>
    </dataValidation>
    <dataValidation type="list" showInputMessage="1" showErrorMessage="1" sqref="P46:Q49">
      <formula1>同居・別居</formula1>
    </dataValidation>
    <dataValidation type="list" showInputMessage="1" showErrorMessage="1" sqref="G58:L58">
      <formula1>住居</formula1>
    </dataValidation>
    <dataValidation type="list" showInputMessage="1" showErrorMessage="1" sqref="G87:K89">
      <formula1>身分変動</formula1>
    </dataValidation>
    <dataValidation type="list" showInputMessage="1" showErrorMessage="1" sqref="F92:H92 I105">
      <formula1>有無</formula1>
    </dataValidation>
  </dataValidations>
  <printOptions horizontalCentered="1" verticalCentered="1"/>
  <pageMargins left="1.1811023622047245" right="0.7874015748031497" top="1.3779527559055118" bottom="1.062992125984252" header="0.1968503937007874" footer="0.1968503937007874"/>
  <pageSetup fitToHeight="3" fitToWidth="1" horizontalDpi="600" verticalDpi="600" orientation="portrait" paperSize="9" scale="96" r:id="rId2"/>
  <headerFooter alignWithMargins="0">
    <oddHeader>&amp;R報告書　&amp;P</oddHeader>
    <oddFooter>&amp;C- &amp;P -</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1" sqref="A1:E1"/>
    </sheetView>
  </sheetViews>
  <sheetFormatPr defaultColWidth="9.00390625" defaultRowHeight="19.5" customHeight="1"/>
  <cols>
    <col min="1" max="1" width="15.375" style="11" customWidth="1"/>
    <col min="2" max="2" width="16.75390625" style="11" customWidth="1"/>
    <col min="3" max="3" width="15.625" style="11" customWidth="1"/>
    <col min="4" max="4" width="17.875" style="11" customWidth="1"/>
    <col min="5" max="5" width="15.625" style="11" customWidth="1"/>
    <col min="6" max="16384" width="9.00390625" style="11" customWidth="1"/>
  </cols>
  <sheetData>
    <row r="1" spans="1:6" ht="19.5" customHeight="1">
      <c r="A1" s="547" t="s">
        <v>568</v>
      </c>
      <c r="B1" s="547"/>
      <c r="C1" s="547"/>
      <c r="D1" s="547"/>
      <c r="E1" s="547"/>
      <c r="F1" s="55"/>
    </row>
    <row r="2" spans="1:6" ht="13.5" customHeight="1">
      <c r="A2" s="541"/>
      <c r="B2" s="541"/>
      <c r="C2" s="541"/>
      <c r="D2" s="541"/>
      <c r="E2" s="541"/>
      <c r="F2" s="58"/>
    </row>
    <row r="3" spans="1:6" s="66" customFormat="1" ht="19.5" customHeight="1">
      <c r="A3" s="544" t="s">
        <v>11</v>
      </c>
      <c r="B3" s="544"/>
      <c r="C3" s="544"/>
      <c r="D3" s="544"/>
      <c r="E3" s="544"/>
      <c r="F3" s="65"/>
    </row>
    <row r="4" spans="1:6" s="66" customFormat="1" ht="19.5" customHeight="1">
      <c r="A4" s="545" t="s">
        <v>393</v>
      </c>
      <c r="B4" s="545"/>
      <c r="C4" s="545"/>
      <c r="D4" s="545"/>
      <c r="E4" s="545"/>
      <c r="F4" s="67"/>
    </row>
    <row r="5" spans="1:6" s="66" customFormat="1" ht="19.5" customHeight="1">
      <c r="A5" s="545" t="s">
        <v>395</v>
      </c>
      <c r="B5" s="545"/>
      <c r="C5" s="545"/>
      <c r="D5" s="545"/>
      <c r="E5" s="545"/>
      <c r="F5" s="67"/>
    </row>
    <row r="6" spans="1:6" s="66" customFormat="1" ht="19.5" customHeight="1">
      <c r="A6" s="545" t="s">
        <v>394</v>
      </c>
      <c r="B6" s="545"/>
      <c r="C6" s="545"/>
      <c r="D6" s="545"/>
      <c r="E6" s="545"/>
      <c r="F6" s="67"/>
    </row>
    <row r="7" spans="1:6" s="66" customFormat="1" ht="19.5" customHeight="1">
      <c r="A7" s="545" t="s">
        <v>376</v>
      </c>
      <c r="B7" s="545"/>
      <c r="C7" s="545"/>
      <c r="D7" s="545"/>
      <c r="E7" s="545"/>
      <c r="F7" s="67"/>
    </row>
    <row r="8" spans="1:6" ht="19.5" customHeight="1">
      <c r="A8" s="550"/>
      <c r="B8" s="550"/>
      <c r="C8" s="550"/>
      <c r="D8" s="550"/>
      <c r="E8" s="550"/>
      <c r="F8" s="56"/>
    </row>
    <row r="9" spans="1:5" ht="19.5" customHeight="1">
      <c r="A9" s="542"/>
      <c r="B9" s="57" t="s">
        <v>360</v>
      </c>
      <c r="C9" s="57"/>
      <c r="D9" s="57" t="s">
        <v>361</v>
      </c>
      <c r="E9" s="57"/>
    </row>
    <row r="10" spans="1:5" ht="19.5" customHeight="1" thickBot="1">
      <c r="A10" s="543"/>
      <c r="B10" s="145" t="s">
        <v>384</v>
      </c>
      <c r="C10" s="145" t="s">
        <v>385</v>
      </c>
      <c r="D10" s="146" t="s">
        <v>384</v>
      </c>
      <c r="E10" s="145" t="s">
        <v>385</v>
      </c>
    </row>
    <row r="11" spans="1:5" ht="19.5" customHeight="1" thickTop="1">
      <c r="A11" s="555" t="s">
        <v>383</v>
      </c>
      <c r="B11" s="64" t="s">
        <v>377</v>
      </c>
      <c r="C11" s="138">
        <v>250000</v>
      </c>
      <c r="D11" s="64" t="s">
        <v>386</v>
      </c>
      <c r="E11" s="144"/>
    </row>
    <row r="12" spans="1:5" ht="19.5" customHeight="1">
      <c r="A12" s="555"/>
      <c r="B12" s="59" t="s">
        <v>378</v>
      </c>
      <c r="C12" s="137"/>
      <c r="D12" s="59" t="s">
        <v>362</v>
      </c>
      <c r="E12" s="140"/>
    </row>
    <row r="13" spans="1:5" ht="19.5" customHeight="1">
      <c r="A13" s="554"/>
      <c r="B13" s="59" t="s">
        <v>379</v>
      </c>
      <c r="C13" s="137"/>
      <c r="D13" s="59" t="s">
        <v>387</v>
      </c>
      <c r="E13" s="140"/>
    </row>
    <row r="14" spans="1:5" ht="19.5" customHeight="1">
      <c r="A14" s="548" t="s">
        <v>569</v>
      </c>
      <c r="B14" s="59" t="s">
        <v>377</v>
      </c>
      <c r="C14" s="137">
        <v>350000</v>
      </c>
      <c r="D14" s="59" t="s">
        <v>363</v>
      </c>
      <c r="E14" s="140">
        <v>120382</v>
      </c>
    </row>
    <row r="15" spans="1:5" ht="19.5" customHeight="1">
      <c r="A15" s="549"/>
      <c r="B15" s="59" t="s">
        <v>378</v>
      </c>
      <c r="C15" s="137"/>
      <c r="D15" s="59" t="s">
        <v>364</v>
      </c>
      <c r="E15" s="140">
        <v>36804</v>
      </c>
    </row>
    <row r="16" spans="1:5" ht="19.5" customHeight="1">
      <c r="A16" s="147"/>
      <c r="B16" s="59" t="s">
        <v>379</v>
      </c>
      <c r="C16" s="137"/>
      <c r="D16" s="59" t="s">
        <v>365</v>
      </c>
      <c r="E16" s="140">
        <v>7832</v>
      </c>
    </row>
    <row r="17" spans="1:5" ht="19.5" customHeight="1">
      <c r="A17" s="548" t="s">
        <v>569</v>
      </c>
      <c r="B17" s="59" t="s">
        <v>377</v>
      </c>
      <c r="C17" s="137"/>
      <c r="D17" s="59" t="s">
        <v>388</v>
      </c>
      <c r="E17" s="140">
        <v>4200</v>
      </c>
    </row>
    <row r="18" spans="1:5" ht="19.5" customHeight="1">
      <c r="A18" s="549"/>
      <c r="B18" s="59" t="s">
        <v>378</v>
      </c>
      <c r="C18" s="137"/>
      <c r="D18" s="59" t="s">
        <v>367</v>
      </c>
      <c r="E18" s="140">
        <v>3900</v>
      </c>
    </row>
    <row r="19" spans="1:5" ht="19.5" customHeight="1">
      <c r="A19" s="148"/>
      <c r="B19" s="59" t="s">
        <v>379</v>
      </c>
      <c r="C19" s="137"/>
      <c r="D19" s="59" t="s">
        <v>369</v>
      </c>
      <c r="E19" s="140">
        <v>12500</v>
      </c>
    </row>
    <row r="20" spans="1:5" ht="19.5" customHeight="1">
      <c r="A20" s="94"/>
      <c r="B20" s="59" t="s">
        <v>366</v>
      </c>
      <c r="C20" s="137"/>
      <c r="D20" s="68" t="s">
        <v>397</v>
      </c>
      <c r="E20" s="141">
        <v>10000</v>
      </c>
    </row>
    <row r="21" spans="1:5" ht="19.5" customHeight="1">
      <c r="A21" s="13"/>
      <c r="B21" s="59" t="s">
        <v>368</v>
      </c>
      <c r="C21" s="137"/>
      <c r="D21" s="69" t="s">
        <v>398</v>
      </c>
      <c r="E21" s="148" t="s">
        <v>571</v>
      </c>
    </row>
    <row r="22" spans="1:5" ht="19.5" customHeight="1">
      <c r="A22" s="553" t="s">
        <v>380</v>
      </c>
      <c r="B22" s="133" t="s">
        <v>570</v>
      </c>
      <c r="C22" s="551"/>
      <c r="D22" s="59" t="s">
        <v>399</v>
      </c>
      <c r="E22" s="137">
        <v>10000</v>
      </c>
    </row>
    <row r="23" spans="1:5" ht="19.5" customHeight="1">
      <c r="A23" s="554"/>
      <c r="B23" s="148"/>
      <c r="C23" s="552"/>
      <c r="D23" s="59" t="s">
        <v>400</v>
      </c>
      <c r="E23" s="137">
        <v>5200</v>
      </c>
    </row>
    <row r="24" spans="1:5" ht="19.5" customHeight="1">
      <c r="A24" s="59" t="s">
        <v>381</v>
      </c>
      <c r="B24" s="59"/>
      <c r="C24" s="137"/>
      <c r="D24" s="59" t="s">
        <v>401</v>
      </c>
      <c r="E24" s="148" t="s">
        <v>572</v>
      </c>
    </row>
    <row r="25" spans="1:5" ht="19.5" customHeight="1">
      <c r="A25" s="59" t="s">
        <v>396</v>
      </c>
      <c r="B25" s="59"/>
      <c r="C25" s="137"/>
      <c r="D25" s="59" t="s">
        <v>372</v>
      </c>
      <c r="E25" s="137">
        <v>4200</v>
      </c>
    </row>
    <row r="26" spans="1:5" ht="19.5" customHeight="1">
      <c r="A26" s="59"/>
      <c r="B26" s="59"/>
      <c r="C26" s="137"/>
      <c r="D26" s="59" t="s">
        <v>373</v>
      </c>
      <c r="E26" s="137">
        <v>12560</v>
      </c>
    </row>
    <row r="27" spans="1:5" ht="19.5" customHeight="1">
      <c r="A27" s="59"/>
      <c r="B27" s="59"/>
      <c r="C27" s="137"/>
      <c r="D27" s="59" t="s">
        <v>389</v>
      </c>
      <c r="E27" s="137">
        <v>7800</v>
      </c>
    </row>
    <row r="28" spans="1:5" ht="19.5" customHeight="1">
      <c r="A28" s="59"/>
      <c r="B28" s="59"/>
      <c r="C28" s="137"/>
      <c r="D28" s="132" t="s">
        <v>573</v>
      </c>
      <c r="E28" s="551"/>
    </row>
    <row r="29" spans="1:5" ht="19.5" customHeight="1">
      <c r="A29" s="59"/>
      <c r="B29" s="59"/>
      <c r="C29" s="137"/>
      <c r="D29" s="64"/>
      <c r="E29" s="552"/>
    </row>
    <row r="30" spans="1:5" ht="19.5" customHeight="1">
      <c r="A30" s="59"/>
      <c r="B30" s="59"/>
      <c r="C30" s="137"/>
      <c r="D30" s="131" t="s">
        <v>575</v>
      </c>
      <c r="E30" s="551">
        <v>35000</v>
      </c>
    </row>
    <row r="31" spans="1:5" ht="19.5" customHeight="1">
      <c r="A31" s="59"/>
      <c r="B31" s="59"/>
      <c r="C31" s="137"/>
      <c r="D31" s="149" t="s">
        <v>574</v>
      </c>
      <c r="E31" s="552"/>
    </row>
    <row r="32" spans="1:5" ht="19.5" customHeight="1">
      <c r="A32" s="59"/>
      <c r="B32" s="59"/>
      <c r="C32" s="137"/>
      <c r="D32" s="64"/>
      <c r="E32" s="138"/>
    </row>
    <row r="33" spans="1:5" ht="19.5" customHeight="1">
      <c r="A33" s="59"/>
      <c r="B33" s="59"/>
      <c r="C33" s="137"/>
      <c r="D33" s="59" t="s">
        <v>391</v>
      </c>
      <c r="E33" s="137"/>
    </row>
    <row r="34" spans="1:5" ht="19.5" customHeight="1">
      <c r="A34" s="59"/>
      <c r="B34" s="59"/>
      <c r="C34" s="137"/>
      <c r="D34" s="59" t="s">
        <v>390</v>
      </c>
      <c r="E34" s="142"/>
    </row>
    <row r="35" spans="1:5" ht="19.5" customHeight="1" thickBot="1">
      <c r="A35" s="61" t="s">
        <v>382</v>
      </c>
      <c r="B35" s="61"/>
      <c r="C35" s="139">
        <v>20378</v>
      </c>
      <c r="D35" s="61" t="s">
        <v>392</v>
      </c>
      <c r="E35" s="139">
        <v>350000</v>
      </c>
    </row>
    <row r="36" spans="1:5" ht="19.5" customHeight="1" thickTop="1">
      <c r="A36" s="13"/>
      <c r="B36" s="60" t="s">
        <v>374</v>
      </c>
      <c r="C36" s="138">
        <f>SUM(C11:C35)</f>
        <v>620378</v>
      </c>
      <c r="D36" s="70" t="s">
        <v>375</v>
      </c>
      <c r="E36" s="138">
        <f>SUM(E11:E20)+SUM(E22:E23)+SUM(E25:E35)</f>
        <v>620378</v>
      </c>
    </row>
    <row r="37" spans="1:5" ht="19.5" customHeight="1">
      <c r="A37" s="546" t="str">
        <f>IF(C36-E36=0," ","（注意）　収入と支出が合致していません")</f>
        <v> </v>
      </c>
      <c r="B37" s="546"/>
      <c r="C37" s="546"/>
      <c r="D37" s="546"/>
      <c r="E37" s="546"/>
    </row>
    <row r="38" s="32" customFormat="1" ht="19.5" customHeight="1"/>
    <row r="39" spans="1:10" ht="19.5" customHeight="1">
      <c r="A39" s="82"/>
      <c r="B39" s="32"/>
      <c r="C39" s="32"/>
      <c r="D39" s="32"/>
      <c r="E39" s="32"/>
      <c r="F39" s="32"/>
      <c r="G39" s="32"/>
      <c r="H39" s="32"/>
      <c r="I39" s="32"/>
      <c r="J39" s="83"/>
    </row>
    <row r="40" spans="1:10" ht="19.5" customHeight="1">
      <c r="A40" s="82"/>
      <c r="B40" s="32"/>
      <c r="C40" s="32"/>
      <c r="D40" s="32"/>
      <c r="E40" s="32"/>
      <c r="F40" s="32"/>
      <c r="G40" s="32"/>
      <c r="H40" s="32"/>
      <c r="I40" s="32"/>
      <c r="J40" s="83"/>
    </row>
    <row r="41" spans="1:10" ht="19.5" customHeight="1">
      <c r="A41" s="82"/>
      <c r="B41" s="32"/>
      <c r="C41" s="32"/>
      <c r="D41" s="32"/>
      <c r="E41" s="32"/>
      <c r="F41" s="32"/>
      <c r="G41" s="32"/>
      <c r="H41" s="32"/>
      <c r="I41" s="32"/>
      <c r="J41" s="83"/>
    </row>
    <row r="42" spans="1:10" ht="19.5" customHeight="1">
      <c r="A42" s="82"/>
      <c r="B42" s="32"/>
      <c r="C42" s="32"/>
      <c r="D42" s="32"/>
      <c r="E42" s="32"/>
      <c r="F42" s="32"/>
      <c r="G42" s="32"/>
      <c r="H42" s="32"/>
      <c r="I42" s="32"/>
      <c r="J42" s="83"/>
    </row>
    <row r="43" spans="1:10" ht="19.5" customHeight="1">
      <c r="A43" s="82"/>
      <c r="B43" s="32"/>
      <c r="C43" s="32"/>
      <c r="D43" s="32"/>
      <c r="E43" s="32"/>
      <c r="F43" s="32"/>
      <c r="G43" s="32"/>
      <c r="H43" s="32"/>
      <c r="I43" s="32"/>
      <c r="J43" s="83"/>
    </row>
    <row r="44" s="32" customFormat="1" ht="19.5" customHeight="1"/>
  </sheetData>
  <sheetProtection/>
  <mergeCells count="17">
    <mergeCell ref="A37:E37"/>
    <mergeCell ref="A1:E1"/>
    <mergeCell ref="A14:A15"/>
    <mergeCell ref="A17:A18"/>
    <mergeCell ref="A8:E8"/>
    <mergeCell ref="E30:E31"/>
    <mergeCell ref="E28:E29"/>
    <mergeCell ref="A22:A23"/>
    <mergeCell ref="C22:C23"/>
    <mergeCell ref="A11:A13"/>
    <mergeCell ref="A2:E2"/>
    <mergeCell ref="A9:A10"/>
    <mergeCell ref="A3:E3"/>
    <mergeCell ref="A4:E4"/>
    <mergeCell ref="A5:E5"/>
    <mergeCell ref="A6:E6"/>
    <mergeCell ref="A7:E7"/>
  </mergeCells>
  <printOptions horizontalCentered="1" verticalCentered="1"/>
  <pageMargins left="1.1811023622047245" right="0.7874015748031497" top="1.3779527559055118" bottom="1.062992125984252" header="0" footer="0"/>
  <pageSetup fitToHeight="1" fitToWidth="1" horizontalDpi="600" verticalDpi="600" orientation="portrait" paperSize="9" r:id="rId3"/>
  <headerFooter alignWithMargins="0">
    <oddHeader>&amp;R家計全体の状況</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C7" sqref="C7"/>
    </sheetView>
  </sheetViews>
  <sheetFormatPr defaultColWidth="9.00390625" defaultRowHeight="19.5" customHeight="1"/>
  <cols>
    <col min="1" max="1" width="17.00390625" style="229" customWidth="1"/>
    <col min="2" max="2" width="20.375" style="229" customWidth="1"/>
    <col min="3" max="3" width="31.75390625" style="229" customWidth="1"/>
    <col min="4" max="4" width="18.00390625" style="229" customWidth="1"/>
    <col min="5" max="16384" width="9.00390625" style="229" customWidth="1"/>
  </cols>
  <sheetData>
    <row r="1" spans="1:4" ht="19.5" customHeight="1">
      <c r="A1" s="558" t="s">
        <v>652</v>
      </c>
      <c r="B1" s="558"/>
      <c r="C1" s="558"/>
      <c r="D1" s="558"/>
    </row>
    <row r="2" spans="1:4" ht="19.5" customHeight="1">
      <c r="A2" s="227"/>
      <c r="B2" s="227"/>
      <c r="C2" s="227"/>
      <c r="D2" s="228"/>
    </row>
    <row r="3" spans="1:7" s="3" customFormat="1" ht="19.5" customHeight="1">
      <c r="A3" s="559" t="s">
        <v>600</v>
      </c>
      <c r="B3" s="559"/>
      <c r="C3" s="559"/>
      <c r="D3" s="559"/>
      <c r="E3" s="559"/>
      <c r="F3" s="559"/>
      <c r="G3" s="559"/>
    </row>
    <row r="4" spans="1:6" s="249" customFormat="1" ht="19.5" customHeight="1">
      <c r="A4" s="557" t="s">
        <v>590</v>
      </c>
      <c r="B4" s="557"/>
      <c r="C4" s="557"/>
      <c r="D4" s="557"/>
      <c r="E4" s="557"/>
      <c r="F4" s="67"/>
    </row>
    <row r="5" spans="1:6" s="66" customFormat="1" ht="19.5" customHeight="1">
      <c r="A5" s="247"/>
      <c r="B5" s="247"/>
      <c r="C5" s="247"/>
      <c r="D5" s="247"/>
      <c r="E5" s="247"/>
      <c r="F5" s="67"/>
    </row>
    <row r="6" spans="1:4" ht="19.5" customHeight="1" thickBot="1">
      <c r="A6" s="241" t="s">
        <v>643</v>
      </c>
      <c r="B6" s="230" t="s">
        <v>636</v>
      </c>
      <c r="C6" s="230" t="s">
        <v>637</v>
      </c>
      <c r="D6" s="243" t="s">
        <v>626</v>
      </c>
    </row>
    <row r="7" spans="1:4" ht="19.5" customHeight="1" thickTop="1">
      <c r="A7" s="231" t="s">
        <v>638</v>
      </c>
      <c r="B7" s="238" t="s">
        <v>640</v>
      </c>
      <c r="C7" s="235" t="s">
        <v>628</v>
      </c>
      <c r="D7" s="244" t="s">
        <v>627</v>
      </c>
    </row>
    <row r="8" spans="1:4" ht="19.5" customHeight="1">
      <c r="A8" s="232" t="s">
        <v>633</v>
      </c>
      <c r="B8" s="239" t="s">
        <v>641</v>
      </c>
      <c r="C8" s="236" t="s">
        <v>642</v>
      </c>
      <c r="D8" s="242"/>
    </row>
    <row r="9" spans="1:4" ht="19.5" customHeight="1" thickBot="1">
      <c r="A9" s="250" t="s">
        <v>648</v>
      </c>
      <c r="B9" s="239"/>
      <c r="C9" s="236" t="s">
        <v>639</v>
      </c>
      <c r="D9" s="245"/>
    </row>
    <row r="10" spans="1:4" ht="19.5" customHeight="1" thickTop="1">
      <c r="A10" s="231" t="s">
        <v>634</v>
      </c>
      <c r="B10" s="238" t="s">
        <v>640</v>
      </c>
      <c r="C10" s="235" t="s">
        <v>601</v>
      </c>
      <c r="D10" s="242" t="s">
        <v>603</v>
      </c>
    </row>
    <row r="11" spans="1:4" ht="19.5" customHeight="1">
      <c r="A11" s="233"/>
      <c r="B11" s="239" t="s">
        <v>641</v>
      </c>
      <c r="C11" s="233"/>
      <c r="D11" s="242" t="s">
        <v>604</v>
      </c>
    </row>
    <row r="12" spans="1:4" ht="19.5" customHeight="1" thickBot="1">
      <c r="A12" s="250" t="s">
        <v>648</v>
      </c>
      <c r="B12" s="239"/>
      <c r="C12" s="236" t="s">
        <v>602</v>
      </c>
      <c r="D12" s="242"/>
    </row>
    <row r="13" spans="1:4" ht="19.5" customHeight="1" thickTop="1">
      <c r="A13" s="252" t="s">
        <v>650</v>
      </c>
      <c r="B13" s="238" t="s">
        <v>640</v>
      </c>
      <c r="C13" s="235" t="s">
        <v>628</v>
      </c>
      <c r="D13" s="244"/>
    </row>
    <row r="14" spans="1:4" ht="19.5" customHeight="1">
      <c r="A14" s="250" t="s">
        <v>651</v>
      </c>
      <c r="B14" s="239" t="s">
        <v>641</v>
      </c>
      <c r="C14" s="236"/>
      <c r="D14" s="242"/>
    </row>
    <row r="15" spans="1:4" ht="19.5" customHeight="1" thickBot="1">
      <c r="A15" s="250" t="s">
        <v>648</v>
      </c>
      <c r="B15" s="239"/>
      <c r="C15" s="236" t="s">
        <v>639</v>
      </c>
      <c r="D15" s="245"/>
    </row>
    <row r="16" spans="1:4" ht="19.5" customHeight="1" thickTop="1">
      <c r="A16" s="231" t="s">
        <v>635</v>
      </c>
      <c r="B16" s="238" t="s">
        <v>640</v>
      </c>
      <c r="C16" s="235" t="s">
        <v>628</v>
      </c>
      <c r="D16" s="242"/>
    </row>
    <row r="17" spans="1:4" ht="19.5" customHeight="1">
      <c r="A17" s="233"/>
      <c r="B17" s="239" t="s">
        <v>641</v>
      </c>
      <c r="C17" s="236"/>
      <c r="D17" s="242"/>
    </row>
    <row r="18" spans="1:4" ht="19.5" customHeight="1">
      <c r="A18" s="251" t="s">
        <v>648</v>
      </c>
      <c r="B18" s="240"/>
      <c r="C18" s="237" t="s">
        <v>639</v>
      </c>
      <c r="D18" s="242"/>
    </row>
    <row r="19" spans="1:8" ht="19.5" customHeight="1">
      <c r="A19" s="248"/>
      <c r="B19" s="234"/>
      <c r="C19" s="234"/>
      <c r="D19" s="246"/>
      <c r="E19" s="234"/>
      <c r="F19" s="234"/>
      <c r="G19" s="234"/>
      <c r="H19" s="234"/>
    </row>
    <row r="20" spans="1:7" s="74" customFormat="1" ht="19.5" customHeight="1">
      <c r="A20" s="556" t="s">
        <v>588</v>
      </c>
      <c r="B20" s="556"/>
      <c r="C20" s="556"/>
      <c r="D20" s="556"/>
      <c r="E20" s="556"/>
      <c r="F20" s="556"/>
      <c r="G20" s="556"/>
    </row>
    <row r="21" spans="1:7" s="74" customFormat="1" ht="19.5" customHeight="1">
      <c r="A21" s="556" t="s">
        <v>589</v>
      </c>
      <c r="B21" s="556"/>
      <c r="C21" s="556"/>
      <c r="D21" s="556"/>
      <c r="E21" s="556"/>
      <c r="F21" s="556"/>
      <c r="G21" s="556"/>
    </row>
  </sheetData>
  <sheetProtection/>
  <mergeCells count="5">
    <mergeCell ref="A21:G21"/>
    <mergeCell ref="A4:E4"/>
    <mergeCell ref="A1:D1"/>
    <mergeCell ref="A3:G3"/>
    <mergeCell ref="A20:G20"/>
  </mergeCells>
  <printOptions horizontalCentered="1"/>
  <pageMargins left="1.1811023622047245" right="0.7874015748031497" top="1.3779527559055118" bottom="1.062992125984252" header="0" footer="0"/>
  <pageSetup fitToHeight="1" fitToWidth="1" horizontalDpi="600" verticalDpi="600" orientation="portrait" paperSize="9" scale="94" r:id="rId2"/>
  <headerFooter alignWithMargins="0">
    <oddHeader>&amp;Rライフラインの支払方法</oddHeader>
  </headerFooter>
  <legacyDrawing r:id="rId1"/>
</worksheet>
</file>

<file path=xl/worksheets/sheet9.xml><?xml version="1.0" encoding="utf-8"?>
<worksheet xmlns="http://schemas.openxmlformats.org/spreadsheetml/2006/main" xmlns:r="http://schemas.openxmlformats.org/officeDocument/2006/relationships">
  <dimension ref="A1:I34"/>
  <sheetViews>
    <sheetView zoomScalePageLayoutView="0" workbookViewId="0" topLeftCell="A14">
      <selection activeCell="A20" sqref="A20:I20"/>
    </sheetView>
  </sheetViews>
  <sheetFormatPr defaultColWidth="9.00390625" defaultRowHeight="18" customHeight="1"/>
  <cols>
    <col min="1" max="1" width="6.125" style="3" customWidth="1"/>
    <col min="2" max="2" width="9.00390625" style="3" customWidth="1"/>
    <col min="3" max="3" width="12.75390625" style="3" customWidth="1"/>
    <col min="4" max="16384" width="9.00390625" style="3" customWidth="1"/>
  </cols>
  <sheetData>
    <row r="1" spans="1:9" ht="19.5" customHeight="1">
      <c r="A1" s="569" t="s">
        <v>428</v>
      </c>
      <c r="B1" s="569"/>
      <c r="C1" s="569"/>
      <c r="D1" s="569"/>
      <c r="E1" s="569"/>
      <c r="F1" s="569"/>
      <c r="G1" s="569"/>
      <c r="H1" s="569"/>
      <c r="I1" s="569"/>
    </row>
    <row r="2" spans="1:9" ht="19.5" customHeight="1">
      <c r="A2" s="95"/>
      <c r="B2" s="95"/>
      <c r="C2" s="95"/>
      <c r="D2" s="95"/>
      <c r="E2" s="95"/>
      <c r="F2" s="95"/>
      <c r="G2" s="95"/>
      <c r="H2" s="95"/>
      <c r="I2" s="95"/>
    </row>
    <row r="3" spans="1:9" ht="19.5" customHeight="1">
      <c r="A3" s="560" t="s">
        <v>429</v>
      </c>
      <c r="B3" s="560"/>
      <c r="C3" s="560" t="s">
        <v>449</v>
      </c>
      <c r="D3" s="560"/>
      <c r="E3" s="96" t="s">
        <v>460</v>
      </c>
      <c r="G3" s="96" t="s">
        <v>430</v>
      </c>
      <c r="H3" s="96"/>
      <c r="I3" s="96"/>
    </row>
    <row r="4" spans="1:9" ht="19.5" customHeight="1">
      <c r="A4" s="560"/>
      <c r="B4" s="560"/>
      <c r="C4" s="560"/>
      <c r="D4" s="560"/>
      <c r="E4" s="560"/>
      <c r="F4" s="560"/>
      <c r="G4" s="560"/>
      <c r="H4" s="560"/>
      <c r="I4" s="560"/>
    </row>
    <row r="5" spans="1:8" ht="19.5" customHeight="1">
      <c r="A5" s="560"/>
      <c r="B5" s="560"/>
      <c r="C5" s="560"/>
      <c r="D5" s="567" t="s">
        <v>431</v>
      </c>
      <c r="E5" s="567"/>
      <c r="F5" s="568" t="str">
        <f>'破産手続開始・免責許可申立書'!C9</f>
        <v>横山　浜子</v>
      </c>
      <c r="G5" s="568"/>
      <c r="H5" s="568"/>
    </row>
    <row r="6" spans="1:8" ht="19.5" customHeight="1">
      <c r="A6" s="560"/>
      <c r="B6" s="560"/>
      <c r="C6" s="560"/>
      <c r="D6" s="567" t="s">
        <v>432</v>
      </c>
      <c r="E6" s="567"/>
      <c r="F6" s="572" t="str">
        <f>'破産手続開始・免責許可申立書'!D23</f>
        <v>甲野　太郎</v>
      </c>
      <c r="G6" s="572"/>
      <c r="H6" s="572"/>
    </row>
    <row r="7" spans="1:9" ht="19.5" customHeight="1">
      <c r="A7" s="560"/>
      <c r="B7" s="560"/>
      <c r="C7" s="560"/>
      <c r="D7" s="560"/>
      <c r="E7" s="560"/>
      <c r="F7" s="560"/>
      <c r="G7" s="560"/>
      <c r="H7" s="560"/>
      <c r="I7" s="560"/>
    </row>
    <row r="8" spans="1:9" ht="19.5" customHeight="1">
      <c r="A8" s="570" t="s">
        <v>434</v>
      </c>
      <c r="B8" s="570"/>
      <c r="C8" s="570"/>
      <c r="D8" s="570"/>
      <c r="E8" s="570"/>
      <c r="F8" s="570"/>
      <c r="G8" s="570"/>
      <c r="H8" s="570"/>
      <c r="I8" s="570"/>
    </row>
    <row r="9" spans="1:9" ht="19.5" customHeight="1">
      <c r="A9" s="560"/>
      <c r="B9" s="560"/>
      <c r="C9" s="560"/>
      <c r="D9" s="560"/>
      <c r="E9" s="560"/>
      <c r="F9" s="560"/>
      <c r="G9" s="560"/>
      <c r="H9" s="560"/>
      <c r="I9" s="560"/>
    </row>
    <row r="10" spans="1:9" ht="19.5" customHeight="1">
      <c r="A10" s="571" t="s">
        <v>435</v>
      </c>
      <c r="B10" s="571"/>
      <c r="C10" s="571"/>
      <c r="D10" s="571"/>
      <c r="E10" s="571"/>
      <c r="F10" s="571"/>
      <c r="G10" s="571"/>
      <c r="H10" s="571"/>
      <c r="I10" s="571"/>
    </row>
    <row r="11" spans="1:9" ht="19.5" customHeight="1">
      <c r="A11" s="571" t="s">
        <v>445</v>
      </c>
      <c r="B11" s="571"/>
      <c r="C11" s="571"/>
      <c r="D11" s="571"/>
      <c r="E11" s="571"/>
      <c r="F11" s="571"/>
      <c r="G11" s="571"/>
      <c r="H11" s="571"/>
      <c r="I11" s="571"/>
    </row>
    <row r="12" spans="1:9" ht="19.5" customHeight="1">
      <c r="A12" s="560"/>
      <c r="B12" s="560"/>
      <c r="C12" s="560"/>
      <c r="D12" s="560"/>
      <c r="E12" s="560"/>
      <c r="F12" s="560"/>
      <c r="G12" s="560"/>
      <c r="H12" s="560"/>
      <c r="I12" s="560"/>
    </row>
    <row r="13" spans="2:9" ht="19.5" customHeight="1">
      <c r="B13" s="567" t="s">
        <v>436</v>
      </c>
      <c r="C13" s="567"/>
      <c r="D13" s="561">
        <v>44621568</v>
      </c>
      <c r="E13" s="562"/>
      <c r="F13" s="563"/>
      <c r="G13" s="566"/>
      <c r="H13" s="560"/>
      <c r="I13" s="560"/>
    </row>
    <row r="14" spans="1:9" ht="7.5" customHeight="1">
      <c r="A14" s="560"/>
      <c r="B14" s="560"/>
      <c r="C14" s="560"/>
      <c r="D14" s="564"/>
      <c r="E14" s="564"/>
      <c r="F14" s="564"/>
      <c r="G14" s="560" t="str">
        <f>"＝約"</f>
        <v>＝約</v>
      </c>
      <c r="H14" s="573">
        <f>D13/D16</f>
        <v>1.2749019428571429</v>
      </c>
      <c r="I14" s="575" t="s">
        <v>438</v>
      </c>
    </row>
    <row r="15" spans="1:9" ht="7.5" customHeight="1">
      <c r="A15" s="560"/>
      <c r="B15" s="560"/>
      <c r="C15" s="560"/>
      <c r="D15" s="565"/>
      <c r="E15" s="565"/>
      <c r="F15" s="565"/>
      <c r="G15" s="560"/>
      <c r="H15" s="574"/>
      <c r="I15" s="575"/>
    </row>
    <row r="16" spans="2:9" ht="19.5" customHeight="1">
      <c r="B16" s="567" t="s">
        <v>437</v>
      </c>
      <c r="C16" s="567"/>
      <c r="D16" s="561">
        <v>35000000</v>
      </c>
      <c r="E16" s="562"/>
      <c r="F16" s="563"/>
      <c r="G16" s="566"/>
      <c r="H16" s="560"/>
      <c r="I16" s="560"/>
    </row>
    <row r="17" spans="1:9" ht="19.5" customHeight="1">
      <c r="A17" s="576" t="str">
        <f>IF(H14&lt;1.2,"（注意）　１．２倍未満です！"," ")</f>
        <v> </v>
      </c>
      <c r="B17" s="576"/>
      <c r="C17" s="576"/>
      <c r="D17" s="576"/>
      <c r="E17" s="576"/>
      <c r="F17" s="576"/>
      <c r="G17" s="576"/>
      <c r="H17" s="576"/>
      <c r="I17" s="576"/>
    </row>
    <row r="18" spans="1:9" ht="19.5" customHeight="1">
      <c r="A18" s="575" t="s">
        <v>439</v>
      </c>
      <c r="B18" s="575"/>
      <c r="C18" s="575"/>
      <c r="D18" s="575"/>
      <c r="E18" s="575"/>
      <c r="F18" s="575"/>
      <c r="G18" s="575"/>
      <c r="H18" s="575"/>
      <c r="I18" s="575"/>
    </row>
    <row r="19" spans="1:9" ht="19.5" customHeight="1">
      <c r="A19" s="560" t="s">
        <v>440</v>
      </c>
      <c r="B19" s="560"/>
      <c r="C19" s="560"/>
      <c r="D19" s="560"/>
      <c r="E19" s="560"/>
      <c r="F19" s="560"/>
      <c r="G19" s="560"/>
      <c r="H19" s="560"/>
      <c r="I19" s="560"/>
    </row>
    <row r="20" spans="1:9" ht="19.5" customHeight="1">
      <c r="A20" s="575" t="s">
        <v>441</v>
      </c>
      <c r="B20" s="575"/>
      <c r="C20" s="575"/>
      <c r="D20" s="575"/>
      <c r="E20" s="575"/>
      <c r="F20" s="575"/>
      <c r="G20" s="575"/>
      <c r="H20" s="575"/>
      <c r="I20" s="575"/>
    </row>
    <row r="21" spans="1:9" ht="19.5" customHeight="1">
      <c r="A21" s="167" t="s">
        <v>655</v>
      </c>
      <c r="B21" s="571" t="s">
        <v>656</v>
      </c>
      <c r="C21" s="571"/>
      <c r="D21" s="571"/>
      <c r="E21" s="571"/>
      <c r="F21" s="571"/>
      <c r="G21" s="571"/>
      <c r="H21" s="571"/>
      <c r="I21" s="571"/>
    </row>
    <row r="22" spans="1:9" ht="19.5" customHeight="1">
      <c r="A22" s="575" t="s">
        <v>442</v>
      </c>
      <c r="B22" s="575"/>
      <c r="C22" s="575"/>
      <c r="D22" s="575"/>
      <c r="E22" s="575"/>
      <c r="F22" s="575"/>
      <c r="G22" s="575"/>
      <c r="H22" s="575"/>
      <c r="I22" s="575"/>
    </row>
    <row r="23" spans="2:9" ht="19.5" customHeight="1">
      <c r="B23" s="571" t="s">
        <v>5</v>
      </c>
      <c r="C23" s="571"/>
      <c r="D23" s="571"/>
      <c r="E23" s="571"/>
      <c r="F23" s="571"/>
      <c r="G23" s="571"/>
      <c r="H23" s="571"/>
      <c r="I23" s="571"/>
    </row>
    <row r="24" spans="2:9" ht="19.5" customHeight="1">
      <c r="B24" s="571" t="s">
        <v>631</v>
      </c>
      <c r="C24" s="571"/>
      <c r="D24" s="571"/>
      <c r="E24" s="571"/>
      <c r="F24" s="571"/>
      <c r="G24" s="571"/>
      <c r="H24" s="571"/>
      <c r="I24" s="571"/>
    </row>
    <row r="25" spans="1:9" ht="19.5" customHeight="1">
      <c r="A25" s="575" t="s">
        <v>443</v>
      </c>
      <c r="B25" s="575"/>
      <c r="C25" s="575"/>
      <c r="D25" s="575"/>
      <c r="E25" s="575"/>
      <c r="F25" s="575"/>
      <c r="G25" s="575"/>
      <c r="H25" s="575"/>
      <c r="I25" s="575"/>
    </row>
    <row r="26" spans="1:9" ht="19.5" customHeight="1">
      <c r="A26" s="575" t="s">
        <v>444</v>
      </c>
      <c r="B26" s="575"/>
      <c r="C26" s="575"/>
      <c r="D26" s="575"/>
      <c r="E26" s="575"/>
      <c r="F26" s="575"/>
      <c r="G26" s="575"/>
      <c r="H26" s="575"/>
      <c r="I26" s="575"/>
    </row>
    <row r="27" spans="2:9" ht="19.5" customHeight="1">
      <c r="B27" s="571" t="s">
        <v>446</v>
      </c>
      <c r="C27" s="571"/>
      <c r="D27" s="571"/>
      <c r="E27" s="571"/>
      <c r="F27" s="571"/>
      <c r="G27" s="571"/>
      <c r="H27" s="571"/>
      <c r="I27" s="571"/>
    </row>
    <row r="28" spans="2:9" ht="19.5" customHeight="1">
      <c r="B28" s="571" t="s">
        <v>447</v>
      </c>
      <c r="C28" s="571"/>
      <c r="D28" s="571"/>
      <c r="E28" s="571"/>
      <c r="F28" s="571"/>
      <c r="G28" s="571"/>
      <c r="H28" s="571"/>
      <c r="I28" s="571"/>
    </row>
    <row r="29" spans="2:9" ht="19.5" customHeight="1">
      <c r="B29" s="571" t="s">
        <v>2</v>
      </c>
      <c r="C29" s="571"/>
      <c r="D29" s="571"/>
      <c r="E29" s="571"/>
      <c r="F29" s="571"/>
      <c r="G29" s="571"/>
      <c r="H29" s="571"/>
      <c r="I29" s="571"/>
    </row>
    <row r="30" spans="2:9" ht="19.5" customHeight="1">
      <c r="B30" s="571" t="s">
        <v>448</v>
      </c>
      <c r="C30" s="571"/>
      <c r="D30" s="571"/>
      <c r="E30" s="571"/>
      <c r="F30" s="571"/>
      <c r="G30" s="571"/>
      <c r="H30" s="571"/>
      <c r="I30" s="571"/>
    </row>
    <row r="31" spans="2:9" ht="18" customHeight="1">
      <c r="B31" s="571" t="s">
        <v>14</v>
      </c>
      <c r="C31" s="571"/>
      <c r="D31" s="571"/>
      <c r="E31" s="571"/>
      <c r="F31" s="571"/>
      <c r="G31" s="571"/>
      <c r="H31" s="571"/>
      <c r="I31" s="167" t="s">
        <v>13</v>
      </c>
    </row>
    <row r="32" spans="1:9" ht="18" customHeight="1">
      <c r="A32" s="470" t="s">
        <v>663</v>
      </c>
      <c r="B32" s="470"/>
      <c r="C32" s="470"/>
      <c r="D32" s="470"/>
      <c r="E32" s="470"/>
      <c r="F32" s="470"/>
      <c r="G32" s="470"/>
      <c r="H32" s="470"/>
      <c r="I32" s="470"/>
    </row>
    <row r="33" s="74" customFormat="1" ht="18" customHeight="1">
      <c r="A33" s="225" t="s">
        <v>0</v>
      </c>
    </row>
    <row r="34" spans="1:9" ht="18" customHeight="1">
      <c r="A34" s="470" t="s">
        <v>1</v>
      </c>
      <c r="B34" s="470"/>
      <c r="C34" s="470"/>
      <c r="D34" s="470"/>
      <c r="E34" s="470"/>
      <c r="F34" s="470"/>
      <c r="G34" s="470"/>
      <c r="H34" s="470"/>
      <c r="I34" s="470"/>
    </row>
  </sheetData>
  <sheetProtection/>
  <mergeCells count="46">
    <mergeCell ref="A22:I22"/>
    <mergeCell ref="B28:I28"/>
    <mergeCell ref="A25:I25"/>
    <mergeCell ref="A32:I32"/>
    <mergeCell ref="B31:C31"/>
    <mergeCell ref="D31:H31"/>
    <mergeCell ref="B29:I29"/>
    <mergeCell ref="B30:I30"/>
    <mergeCell ref="A26:I26"/>
    <mergeCell ref="B27:I27"/>
    <mergeCell ref="B16:C16"/>
    <mergeCell ref="A34:I34"/>
    <mergeCell ref="G16:I16"/>
    <mergeCell ref="B23:I23"/>
    <mergeCell ref="B21:I21"/>
    <mergeCell ref="B24:I24"/>
    <mergeCell ref="A17:I17"/>
    <mergeCell ref="A18:I18"/>
    <mergeCell ref="A19:I19"/>
    <mergeCell ref="A20:I20"/>
    <mergeCell ref="F6:H6"/>
    <mergeCell ref="A14:C15"/>
    <mergeCell ref="G14:G15"/>
    <mergeCell ref="H14:H15"/>
    <mergeCell ref="I14:I15"/>
    <mergeCell ref="B13:C13"/>
    <mergeCell ref="A1:I1"/>
    <mergeCell ref="A8:I8"/>
    <mergeCell ref="A10:I10"/>
    <mergeCell ref="C3:D3"/>
    <mergeCell ref="A11:I11"/>
    <mergeCell ref="A4:I4"/>
    <mergeCell ref="A5:C5"/>
    <mergeCell ref="A6:C6"/>
    <mergeCell ref="A7:I7"/>
    <mergeCell ref="D5:E5"/>
    <mergeCell ref="A3:B3"/>
    <mergeCell ref="D16:F16"/>
    <mergeCell ref="D14:F14"/>
    <mergeCell ref="D15:F15"/>
    <mergeCell ref="A12:I12"/>
    <mergeCell ref="G13:I13"/>
    <mergeCell ref="D13:F13"/>
    <mergeCell ref="A9:I9"/>
    <mergeCell ref="D6:E6"/>
    <mergeCell ref="F5:H5"/>
  </mergeCells>
  <dataValidations count="1">
    <dataValidation type="list" showInputMessage="1" showErrorMessage="1" sqref="C3">
      <formula1>本庁・支部</formula1>
    </dataValidation>
  </dataValidations>
  <printOptions horizontalCentered="1"/>
  <pageMargins left="1.1811023622047245" right="0.7874015748031497" top="1.3779527559055118" bottom="1.062992125984252" header="0.1968503937007874" footer="0.1968503937007874"/>
  <pageSetup horizontalDpi="600" verticalDpi="600" orientation="portrait" paperSize="9" r:id="rId2"/>
  <headerFooter alignWithMargins="0">
    <oddHeader>&amp;R&amp;9オーバーローン定型上申書</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最高裁判所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裁判所</dc:creator>
  <cp:keywords/>
  <dc:description/>
  <cp:lastModifiedBy>最高裁判所</cp:lastModifiedBy>
  <cp:lastPrinted>2017-05-26T01:35:01Z</cp:lastPrinted>
  <dcterms:created xsi:type="dcterms:W3CDTF">2004-05-26T04:56:34Z</dcterms:created>
  <dcterms:modified xsi:type="dcterms:W3CDTF">2017-05-26T01:35:04Z</dcterms:modified>
  <cp:category/>
  <cp:version/>
  <cp:contentType/>
  <cp:contentStatus/>
</cp:coreProperties>
</file>